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645" windowHeight="10740" tabRatio="813" activeTab="0"/>
  </bookViews>
  <sheets>
    <sheet name="表紙" sheetId="1" r:id="rId1"/>
    <sheet name="ご案内" sheetId="2" r:id="rId2"/>
    <sheet name="一関地区" sheetId="3" r:id="rId3"/>
    <sheet name="胆江地区" sheetId="4" r:id="rId4"/>
    <sheet name="北上・花巻地区" sheetId="5" r:id="rId5"/>
    <sheet name="栗原市" sheetId="6" r:id="rId6"/>
  </sheets>
  <definedNames/>
  <calcPr fullCalcOnLoad="1"/>
</workbook>
</file>

<file path=xl/sharedStrings.xml><?xml version="1.0" encoding="utf-8"?>
<sst xmlns="http://schemas.openxmlformats.org/spreadsheetml/2006/main" count="425" uniqueCount="269">
  <si>
    <t>朝日新聞</t>
  </si>
  <si>
    <t>サイズ</t>
  </si>
  <si>
    <t>岩手日日</t>
  </si>
  <si>
    <t>河北新報</t>
  </si>
  <si>
    <t>朝日新聞</t>
  </si>
  <si>
    <t>読売新聞</t>
  </si>
  <si>
    <t>毎日新聞</t>
  </si>
  <si>
    <t>岩手日報</t>
  </si>
  <si>
    <t>タイトル</t>
  </si>
  <si>
    <t>代理店名</t>
  </si>
  <si>
    <t>サイズ</t>
  </si>
  <si>
    <t>総部数</t>
  </si>
  <si>
    <t>折込日</t>
  </si>
  <si>
    <t>地区名</t>
  </si>
  <si>
    <t>店名</t>
  </si>
  <si>
    <t>合計部数</t>
  </si>
  <si>
    <t>備考</t>
  </si>
  <si>
    <t>部数</t>
  </si>
  <si>
    <t>折込部数</t>
  </si>
  <si>
    <t>胆江日日</t>
  </si>
  <si>
    <t>頁合計</t>
  </si>
  <si>
    <t>折込部数</t>
  </si>
  <si>
    <t>頁合計</t>
  </si>
  <si>
    <t>河北新報</t>
  </si>
  <si>
    <t>読売新聞</t>
  </si>
  <si>
    <t>他紙（日経）</t>
  </si>
  <si>
    <t>備考</t>
  </si>
  <si>
    <t>※</t>
  </si>
  <si>
    <t>新聞折込広告部数表</t>
  </si>
  <si>
    <t>〔岩手県南内陸部・宮城県栗原市〕</t>
  </si>
  <si>
    <t>岩手日日新聞社</t>
  </si>
  <si>
    <t>毎日、産経、河北</t>
  </si>
  <si>
    <t>読売、朝日、産経、毎日、日経含む</t>
  </si>
  <si>
    <t>朝日、毎日、産経、日経含む</t>
  </si>
  <si>
    <t>産経含む</t>
  </si>
  <si>
    <t>小計</t>
  </si>
  <si>
    <t>千厩町</t>
  </si>
  <si>
    <t>旧市内</t>
  </si>
  <si>
    <t>西磐井郡</t>
  </si>
  <si>
    <t>藤沢町</t>
  </si>
  <si>
    <t>頁合計</t>
  </si>
  <si>
    <t>川崎町</t>
  </si>
  <si>
    <t>室根町</t>
  </si>
  <si>
    <t>市町村名</t>
  </si>
  <si>
    <t>販売店名</t>
  </si>
  <si>
    <t>担当者名</t>
  </si>
  <si>
    <t>広告主名</t>
  </si>
  <si>
    <t>タイトル</t>
  </si>
  <si>
    <t>代理店名</t>
  </si>
  <si>
    <t>総部数</t>
  </si>
  <si>
    <t>折込日</t>
  </si>
  <si>
    <t>合計部数</t>
  </si>
  <si>
    <t>折込部数</t>
  </si>
  <si>
    <t>岩手日日</t>
  </si>
  <si>
    <t>読売新聞</t>
  </si>
  <si>
    <t>朝日新聞</t>
  </si>
  <si>
    <t>毎日新聞</t>
  </si>
  <si>
    <t>河北新報</t>
  </si>
  <si>
    <t>岩手日報</t>
  </si>
  <si>
    <t>備考</t>
  </si>
  <si>
    <t>部数</t>
  </si>
  <si>
    <t>一関市</t>
  </si>
  <si>
    <t>岩手日日</t>
  </si>
  <si>
    <t>一関</t>
  </si>
  <si>
    <t>岩手日日専売店</t>
  </si>
  <si>
    <t>山目</t>
  </si>
  <si>
    <t>日経含む</t>
  </si>
  <si>
    <t>産経含む</t>
  </si>
  <si>
    <t>花泉町</t>
  </si>
  <si>
    <t>日報、朝日、毎日含む</t>
  </si>
  <si>
    <t>小野寺</t>
  </si>
  <si>
    <t>朝日、読売、毎日、日経含む</t>
  </si>
  <si>
    <t>読売、朝日、毎日、河北、日経含む</t>
  </si>
  <si>
    <t>東山町</t>
  </si>
  <si>
    <t>佐藤</t>
  </si>
  <si>
    <t>大東町</t>
  </si>
  <si>
    <t>摺沢</t>
  </si>
  <si>
    <t>大原</t>
  </si>
  <si>
    <t>舛井</t>
  </si>
  <si>
    <t>朝日、読売、毎日、河北含む</t>
  </si>
  <si>
    <t>興田</t>
  </si>
  <si>
    <t>小山</t>
  </si>
  <si>
    <t>朝日、読売、毎日、日経含む</t>
  </si>
  <si>
    <t>猿沢</t>
  </si>
  <si>
    <t>首藤</t>
  </si>
  <si>
    <t>朝日、読売、毎日、日経、河北含む</t>
  </si>
  <si>
    <t>平泉町</t>
  </si>
  <si>
    <t>朝日、毎日、日経含む</t>
  </si>
  <si>
    <t>伊勢田</t>
  </si>
  <si>
    <t>千葉</t>
  </si>
  <si>
    <t>【一関市・両磐地区】</t>
  </si>
  <si>
    <t>【胆沢・江刺・水沢地区】</t>
  </si>
  <si>
    <t>【北上・花巻地区】</t>
  </si>
  <si>
    <t>【宮城県栗原市】</t>
  </si>
  <si>
    <t>担当者名</t>
  </si>
  <si>
    <t>西和賀町</t>
  </si>
  <si>
    <t>花巻市</t>
  </si>
  <si>
    <t>（旧市内）</t>
  </si>
  <si>
    <t>奥州市</t>
  </si>
  <si>
    <t>共配</t>
  </si>
  <si>
    <t>胆沢郡</t>
  </si>
  <si>
    <t>金ヶ崎町</t>
  </si>
  <si>
    <t>読売新聞・東</t>
  </si>
  <si>
    <t>折居</t>
  </si>
  <si>
    <t>佐々木</t>
  </si>
  <si>
    <t>羽田</t>
  </si>
  <si>
    <t>橋本</t>
  </si>
  <si>
    <t>南都田</t>
  </si>
  <si>
    <t>猪狩</t>
  </si>
  <si>
    <t>阿部</t>
  </si>
  <si>
    <t>若柳</t>
  </si>
  <si>
    <t>千田</t>
  </si>
  <si>
    <t>読売、毎日、日経</t>
  </si>
  <si>
    <t>TEL　0191－26－5115</t>
  </si>
  <si>
    <t>二枚橋</t>
  </si>
  <si>
    <t>金成沢辺</t>
  </si>
  <si>
    <t>合売店</t>
  </si>
  <si>
    <t>一迫菅原</t>
  </si>
  <si>
    <t>真山河北</t>
  </si>
  <si>
    <t>狩野河北</t>
  </si>
  <si>
    <t>産経(100)含む</t>
  </si>
  <si>
    <t>複合店（毎日含む）</t>
  </si>
  <si>
    <t>合売店（一部古川含む）</t>
  </si>
  <si>
    <t>産経含む・和賀地区100含む</t>
  </si>
  <si>
    <t>産経,河北含む</t>
  </si>
  <si>
    <t>河北、読売含む</t>
  </si>
  <si>
    <t>河北含む</t>
  </si>
  <si>
    <t>胆日に河北含む</t>
  </si>
  <si>
    <t>くりこま佐藤</t>
  </si>
  <si>
    <t>旧一迫町</t>
  </si>
  <si>
    <t>旧花山村</t>
  </si>
  <si>
    <t>旧高清水町</t>
  </si>
  <si>
    <t>旧瀬峰町</t>
  </si>
  <si>
    <t>旧栗駒町　　　（鶯沢含）</t>
  </si>
  <si>
    <t>旧金成町</t>
  </si>
  <si>
    <t>旧築館町</t>
  </si>
  <si>
    <t>旧志波姫町</t>
  </si>
  <si>
    <t>旧若柳町</t>
  </si>
  <si>
    <t>河北(川尻</t>
  </si>
  <si>
    <t>さくら</t>
  </si>
  <si>
    <t>※</t>
  </si>
  <si>
    <t>北上市</t>
  </si>
  <si>
    <t>口内</t>
  </si>
  <si>
    <t>日報</t>
  </si>
  <si>
    <t>わが</t>
  </si>
  <si>
    <t>大石</t>
  </si>
  <si>
    <t>石鳥谷町</t>
  </si>
  <si>
    <t>大迫町</t>
  </si>
  <si>
    <t>東和町</t>
  </si>
  <si>
    <t>栗原市</t>
  </si>
  <si>
    <t>小野</t>
  </si>
  <si>
    <t>読売</t>
  </si>
  <si>
    <t>長谷川</t>
  </si>
  <si>
    <t>朝野堂</t>
  </si>
  <si>
    <t>販売・事業局折込センター</t>
  </si>
  <si>
    <t>〒021-8686</t>
  </si>
  <si>
    <t>FAX　0191－26－5822</t>
  </si>
  <si>
    <t>※</t>
  </si>
  <si>
    <t>※他紙含む・・・備考欄参照　　　注：平泉町に衣川分が一部含まれます。</t>
  </si>
  <si>
    <t>※他紙含む・・・備考欄参照</t>
  </si>
  <si>
    <t>※前沢区に衣川区分が一部含まれます</t>
  </si>
  <si>
    <t>※他紙含む・・・備考欄参照　　　　　　　　　　　　　　　　　　　　　　　　　　　　　　　　　　　　　　　　　　　　　　　　　　　　　　　　　　　　　　　　　　　</t>
  </si>
  <si>
    <t>岩手日日</t>
  </si>
  <si>
    <t>YC平泉中央</t>
  </si>
  <si>
    <t>※太枠の箇所にご希望部数をご記入ください</t>
  </si>
  <si>
    <t>折込についてのご案内</t>
  </si>
  <si>
    <t>【1】折込広告のお申込み・受付けについて</t>
  </si>
  <si>
    <t>※休刊日・祝日が中にはいる場合、その日数分早め</t>
  </si>
  <si>
    <t>【9】料金のお支払いについて</t>
  </si>
  <si>
    <r>
      <t>①</t>
    </r>
  </si>
  <si>
    <t>折込広告の申込は原則として、当部数表の申込書</t>
  </si>
  <si>
    <t>　の搬入になります。</t>
  </si>
  <si>
    <t>前金となります。搬入の締切日時と同じ期日での</t>
  </si>
  <si>
    <t>をご利用願います。</t>
  </si>
  <si>
    <t>※折込広告の申込締切り、搬入締切りは時期により</t>
  </si>
  <si>
    <t>ご入金となります。</t>
  </si>
  <si>
    <r>
      <t>②</t>
    </r>
  </si>
  <si>
    <t>ご指示頂いた配布指定枚数が当部数表の定数を</t>
  </si>
  <si>
    <t>　変則になる場合がありますのでご注意下さい。</t>
  </si>
  <si>
    <t>振込先</t>
  </si>
  <si>
    <t>上回る場合、隣接地区への配布調整を行わせて</t>
  </si>
  <si>
    <t>　（年末年始・ゴールデンウィーク・夏季休業時等）</t>
  </si>
  <si>
    <t>いただく場合があります。</t>
  </si>
  <si>
    <r>
      <t>③</t>
    </r>
  </si>
  <si>
    <t>販売店によっては折込広告を入れない曜日（月曜</t>
  </si>
  <si>
    <t>【4】搬入場所について</t>
  </si>
  <si>
    <t>〒021-8687</t>
  </si>
  <si>
    <t>岩手県一関市東台14-37</t>
  </si>
  <si>
    <t>【10】平成29年　新聞休刊日予定</t>
  </si>
  <si>
    <t>岩手日日新聞社　東台センター　折込センター宛</t>
  </si>
  <si>
    <r>
      <t>④</t>
    </r>
  </si>
  <si>
    <t>新聞部数は日々変動しております。従って折込当</t>
  </si>
  <si>
    <t>電話：0191-23-9331</t>
  </si>
  <si>
    <t>日の部数と当部数表とは若干の差異がございま</t>
  </si>
  <si>
    <t>す。何卒ご了承下さいます様お願い致します。</t>
  </si>
  <si>
    <t>【5】解約について</t>
  </si>
  <si>
    <t>販売店で折込広告の組込作業終了後は解約できま</t>
  </si>
  <si>
    <t>【2】折込広告の搬入について</t>
  </si>
  <si>
    <t>基本料金（別途消費税）</t>
  </si>
  <si>
    <t>せんので、ご注意ください。</t>
  </si>
  <si>
    <t>【6】消費税について</t>
  </si>
  <si>
    <t>税率８％の外税です。</t>
  </si>
  <si>
    <t>【7】割増し料金について</t>
  </si>
  <si>
    <t>【11】災害時における免責について</t>
  </si>
  <si>
    <t>下記に該当する折込広告は割増料金をいただく場合</t>
  </si>
  <si>
    <t>地震や風水害などの自然災害、大規模事故、その</t>
  </si>
  <si>
    <t>がありますのであらかじめご相談ください。</t>
  </si>
  <si>
    <t>他社会的混乱を招く事案が発生した場合、ライフライン</t>
  </si>
  <si>
    <t>変形サイズ・変則折り・ハガキの貼付・地域指定</t>
  </si>
  <si>
    <t>や交通網が寸断したり、新聞発行本社、新聞販売店、</t>
  </si>
  <si>
    <t>（販売店の区域内で折込地区を限定すること）をする</t>
  </si>
  <si>
    <t>折込会社の建物、機器が被害を受けるなどして、</t>
  </si>
  <si>
    <t>【3】折込広告のお申込み・搬入締切りについて</t>
  </si>
  <si>
    <t>・選挙チラシ等</t>
  </si>
  <si>
    <t>折り込み業務が停止することも考えられます。</t>
  </si>
  <si>
    <t>お申込み締切りは折込日の一週間前正午までです。</t>
  </si>
  <si>
    <t>こうした場合、広告主様や新聞販売店と連絡がとれな</t>
  </si>
  <si>
    <t>搬入の締切日時表</t>
  </si>
  <si>
    <t>【8】取扱できない折込広告について</t>
  </si>
  <si>
    <t>くなることも予想され、ご依頼通りの折り込み手配、</t>
  </si>
  <si>
    <t>新聞折込広告基準、新聞広告倫理綱領、新聞広告基準の</t>
  </si>
  <si>
    <t>または折り込み中止の手配が出来ない事態が発生す</t>
  </si>
  <si>
    <t>る可能性があります。</t>
  </si>
  <si>
    <t>　業務遂行に最大限の努力をしますが、上記のような</t>
  </si>
  <si>
    <t>場合には、折り込み広告取扱いの責任の免除をお願</t>
  </si>
  <si>
    <t>いすることになりますので、あらかじめご了承ください。</t>
  </si>
  <si>
    <t>※国政選挙、その他の事態が発生した場合には</t>
  </si>
  <si>
    <t>変更する場合がございます。</t>
  </si>
  <si>
    <t>日など）を設けている場合があります。</t>
  </si>
  <si>
    <t>※旧一関市内はA・B4版以下3円</t>
  </si>
  <si>
    <t>※旧一関市内はA・B3版以下5円</t>
  </si>
  <si>
    <t>趣旨に基づき、広告表示一般の注意事項等に抵触する</t>
  </si>
  <si>
    <t>折込広告については取扱できませんのでご注意ください。</t>
  </si>
  <si>
    <t>毎日含む</t>
  </si>
  <si>
    <t>読売新聞に日経140部含む</t>
  </si>
  <si>
    <t>朝日新聞に日経300部含む</t>
  </si>
  <si>
    <t>ＹＣ紫波店扱い</t>
  </si>
  <si>
    <t>前沢</t>
  </si>
  <si>
    <t>水沢</t>
  </si>
  <si>
    <t>胆沢</t>
  </si>
  <si>
    <t>江刺</t>
  </si>
  <si>
    <t>Eメール　orikomi@iwanichi.co.jp</t>
  </si>
  <si>
    <t>小原</t>
  </si>
  <si>
    <t>日経700部含む</t>
  </si>
  <si>
    <r>
      <t>菊田　</t>
    </r>
    <r>
      <rPr>
        <sz val="10"/>
        <color indexed="10"/>
        <rFont val="ＭＳ Ｐ明朝"/>
        <family val="1"/>
      </rPr>
      <t>注</t>
    </r>
  </si>
  <si>
    <r>
      <t>菊池　</t>
    </r>
    <r>
      <rPr>
        <sz val="10"/>
        <color indexed="10"/>
        <rFont val="ＭＳ Ｐ明朝"/>
        <family val="1"/>
      </rPr>
      <t>注</t>
    </r>
  </si>
  <si>
    <t>複合店（朝日含む）</t>
  </si>
  <si>
    <t>※古川市内清滝地区は高清水店の管轄で３００枚となります</t>
  </si>
  <si>
    <t>※　注の店舗はＡ・Ｂ版以下で３．８５円。</t>
  </si>
  <si>
    <t>複合店</t>
  </si>
  <si>
    <t>※築館地区の朝日新聞は長谷川店の管轄です</t>
  </si>
  <si>
    <t>複合店（朝日含む）</t>
  </si>
  <si>
    <t>※栗駒・鴬沢地区の毎日新聞は栗駒小野店の管轄です</t>
  </si>
  <si>
    <t>H31.3.31閉店</t>
  </si>
  <si>
    <t>令和元年7月１日改正版</t>
  </si>
  <si>
    <t>【10】令和元年　新聞休刊日予定</t>
  </si>
  <si>
    <t>令和1.5.31閉店</t>
  </si>
  <si>
    <r>
      <t>日経</t>
    </r>
    <r>
      <rPr>
        <sz val="8"/>
        <rFont val="ＭＳ Ｐ明朝"/>
        <family val="1"/>
      </rPr>
      <t>（300）</t>
    </r>
    <r>
      <rPr>
        <sz val="8"/>
        <color indexed="8"/>
        <rFont val="ＭＳ Ｐ明朝"/>
        <family val="1"/>
      </rPr>
      <t>含む</t>
    </r>
  </si>
  <si>
    <t>新販</t>
  </si>
  <si>
    <t>鈴木</t>
  </si>
  <si>
    <t>新生堂</t>
  </si>
  <si>
    <t>丸秀</t>
  </si>
  <si>
    <t>日経250部含む</t>
  </si>
  <si>
    <t>日経180部含む</t>
  </si>
  <si>
    <t>胆日に河北、産経含む</t>
  </si>
  <si>
    <t>産経400部含む</t>
  </si>
  <si>
    <t>毎日、日経150部含む</t>
  </si>
  <si>
    <t>R1.8.31閉店</t>
  </si>
  <si>
    <t>令和元年9月1日改正版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</si>
</sst>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月&quot;d&quot;日&quot;;@"/>
    <numFmt numFmtId="177" formatCode="yyyy&quot;年&quot;m&quot;月&quot;d&quot;日&quot;;@"/>
    <numFmt numFmtId="178" formatCode="yyyy/m/d;@"/>
  </numFmts>
  <fonts count="114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sz val="9"/>
      <color indexed="12"/>
      <name val="ＭＳ Ｐ明朝"/>
      <family val="1"/>
    </font>
    <font>
      <b/>
      <sz val="9"/>
      <name val="ＭＳ Ｐ明朝"/>
      <family val="1"/>
    </font>
    <font>
      <sz val="8"/>
      <name val="ＭＳ Ｐ明朝"/>
      <family val="1"/>
    </font>
    <font>
      <sz val="10"/>
      <name val="ＭＳ Ｐ明朝"/>
      <family val="1"/>
    </font>
    <font>
      <b/>
      <sz val="10"/>
      <name val="ＭＳ Ｐ明朝"/>
      <family val="1"/>
    </font>
    <font>
      <sz val="14"/>
      <name val="ＭＳ Ｐ明朝"/>
      <family val="1"/>
    </font>
    <font>
      <sz val="20"/>
      <name val="ＭＳ Ｐ明朝"/>
      <family val="1"/>
    </font>
    <font>
      <sz val="12"/>
      <name val="ＭＳ Ｐ明朝"/>
      <family val="1"/>
    </font>
    <font>
      <sz val="7"/>
      <name val="ＭＳ Ｐ明朝"/>
      <family val="1"/>
    </font>
    <font>
      <b/>
      <sz val="40"/>
      <name val="ＭＳ Ｐ明朝"/>
      <family val="1"/>
    </font>
    <font>
      <sz val="24"/>
      <name val="ＭＳ Ｐ明朝"/>
      <family val="1"/>
    </font>
    <font>
      <sz val="16"/>
      <name val="ＭＳ Ｐ明朝"/>
      <family val="1"/>
    </font>
    <font>
      <sz val="18"/>
      <name val="ＭＳ Ｐ明朝"/>
      <family val="1"/>
    </font>
    <font>
      <sz val="11"/>
      <color indexed="8"/>
      <name val="ＭＳ Ｐゴシック"/>
      <family val="3"/>
    </font>
    <font>
      <sz val="11"/>
      <color indexed="10"/>
      <name val="ＭＳ Ｐゴシック"/>
      <family val="3"/>
    </font>
    <font>
      <sz val="9"/>
      <color indexed="8"/>
      <name val="ＭＳ Ｐ明朝"/>
      <family val="1"/>
    </font>
    <font>
      <sz val="7"/>
      <color indexed="8"/>
      <name val="ＭＳ Ｐ明朝"/>
      <family val="1"/>
    </font>
    <font>
      <sz val="10"/>
      <color indexed="8"/>
      <name val="ＭＳ Ｐ明朝"/>
      <family val="1"/>
    </font>
    <font>
      <b/>
      <sz val="10"/>
      <color indexed="8"/>
      <name val="ＭＳ Ｐ明朝"/>
      <family val="1"/>
    </font>
    <font>
      <b/>
      <sz val="11"/>
      <color indexed="10"/>
      <name val="ＭＳ Ｐゴシック"/>
      <family val="3"/>
    </font>
    <font>
      <sz val="10"/>
      <name val="HGPｺﾞｼｯｸM"/>
      <family val="3"/>
    </font>
    <font>
      <b/>
      <sz val="11"/>
      <color indexed="10"/>
      <name val="HGPｺﾞｼｯｸM"/>
      <family val="3"/>
    </font>
    <font>
      <sz val="11"/>
      <color indexed="10"/>
      <name val="HGPｺﾞｼｯｸM"/>
      <family val="3"/>
    </font>
    <font>
      <sz val="10"/>
      <color indexed="8"/>
      <name val="HGPｺﾞｼｯｸM"/>
      <family val="3"/>
    </font>
    <font>
      <b/>
      <sz val="10"/>
      <name val="HGPｺﾞｼｯｸM"/>
      <family val="3"/>
    </font>
    <font>
      <b/>
      <sz val="11"/>
      <name val="HGPｺﾞｼｯｸM"/>
      <family val="3"/>
    </font>
    <font>
      <b/>
      <sz val="10"/>
      <color indexed="8"/>
      <name val="HGPｺﾞｼｯｸM"/>
      <family val="3"/>
    </font>
    <font>
      <sz val="10"/>
      <color indexed="10"/>
      <name val="ＭＳ Ｐゴシック"/>
      <family val="3"/>
    </font>
    <font>
      <b/>
      <sz val="11"/>
      <name val="ＭＳ Ｐゴシック"/>
      <family val="3"/>
    </font>
    <font>
      <b/>
      <sz val="10"/>
      <name val="ＭＳ Ｐゴシック"/>
      <family val="3"/>
    </font>
    <font>
      <sz val="9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10"/>
      <color indexed="8"/>
      <name val="ＭＳ Ｐゴシック"/>
      <family val="3"/>
    </font>
    <font>
      <b/>
      <sz val="9"/>
      <color indexed="8"/>
      <name val="ＭＳ Ｐゴシック"/>
      <family val="3"/>
    </font>
    <font>
      <b/>
      <sz val="9"/>
      <name val="ＭＳ Ｐゴシック"/>
      <family val="3"/>
    </font>
    <font>
      <sz val="12"/>
      <color indexed="8"/>
      <name val="ＭＳ Ｐ明朝"/>
      <family val="1"/>
    </font>
    <font>
      <sz val="12"/>
      <color indexed="10"/>
      <name val="ＭＳ Ｐゴシック"/>
      <family val="3"/>
    </font>
    <font>
      <sz val="12"/>
      <name val="ＭＳ Ｐゴシック"/>
      <family val="3"/>
    </font>
    <font>
      <sz val="12"/>
      <color indexed="8"/>
      <name val="ＭＳ Ｐゴシック"/>
      <family val="3"/>
    </font>
    <font>
      <b/>
      <sz val="12"/>
      <name val="ＭＳ Ｐ明朝"/>
      <family val="1"/>
    </font>
    <font>
      <b/>
      <sz val="12"/>
      <color indexed="8"/>
      <name val="ＭＳ Ｐゴシック"/>
      <family val="3"/>
    </font>
    <font>
      <b/>
      <sz val="12"/>
      <color indexed="10"/>
      <name val="ＭＳ Ｐゴシック"/>
      <family val="3"/>
    </font>
    <font>
      <b/>
      <sz val="12"/>
      <name val="ＭＳ Ｐゴシック"/>
      <family val="3"/>
    </font>
    <font>
      <sz val="14"/>
      <color indexed="12"/>
      <name val="ＭＳ Ｐ明朝"/>
      <family val="1"/>
    </font>
    <font>
      <sz val="11"/>
      <color indexed="8"/>
      <name val="HGPｺﾞｼｯｸM"/>
      <family val="3"/>
    </font>
    <font>
      <sz val="8"/>
      <color indexed="8"/>
      <name val="ＭＳ Ｐ明朝"/>
      <family val="1"/>
    </font>
    <font>
      <sz val="8"/>
      <color indexed="8"/>
      <name val="ＭＳ Ｐゴシック"/>
      <family val="3"/>
    </font>
    <font>
      <b/>
      <sz val="11"/>
      <name val="ＭＳ Ｐ明朝"/>
      <family val="1"/>
    </font>
    <font>
      <sz val="14"/>
      <name val="ＭＳ ゴシック"/>
      <family val="3"/>
    </font>
    <font>
      <b/>
      <sz val="11"/>
      <name val="ＭＳ 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7"/>
      <name val="Times New Roman"/>
      <family val="1"/>
    </font>
    <font>
      <b/>
      <sz val="10"/>
      <name val="ＭＳ ゴシック"/>
      <family val="3"/>
    </font>
    <font>
      <sz val="10"/>
      <color indexed="10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ゴシック"/>
      <family val="3"/>
    </font>
    <font>
      <sz val="10"/>
      <color indexed="63"/>
      <name val="Century"/>
      <family val="1"/>
    </font>
    <font>
      <sz val="12"/>
      <color indexed="9"/>
      <name val="ＭＳ Ｐ明朝"/>
      <family val="1"/>
    </font>
    <font>
      <sz val="11"/>
      <color indexed="9"/>
      <name val="ＭＳ Ｐ明朝"/>
      <family val="1"/>
    </font>
    <font>
      <sz val="9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0"/>
      <color theme="1"/>
      <name val="ＭＳ Ｐ明朝"/>
      <family val="1"/>
    </font>
    <font>
      <sz val="11"/>
      <color theme="1"/>
      <name val="ＭＳ Ｐゴシック"/>
      <family val="3"/>
    </font>
    <font>
      <sz val="10"/>
      <color rgb="FFFF0000"/>
      <name val="ＭＳ ゴシック"/>
      <family val="3"/>
    </font>
    <font>
      <sz val="10"/>
      <color rgb="FFFF0000"/>
      <name val="ＭＳ Ｐゴシック"/>
      <family val="3"/>
    </font>
    <font>
      <sz val="10"/>
      <color rgb="FF4C4C4C"/>
      <name val="Century"/>
      <family val="1"/>
    </font>
    <font>
      <sz val="12"/>
      <color theme="0"/>
      <name val="ＭＳ Ｐ明朝"/>
      <family val="1"/>
    </font>
    <font>
      <sz val="11"/>
      <color theme="0"/>
      <name val="ＭＳ Ｐ明朝"/>
      <family val="1"/>
    </font>
    <font>
      <sz val="11"/>
      <color theme="0"/>
      <name val="ＭＳ Ｐゴシック"/>
      <family val="3"/>
    </font>
    <font>
      <sz val="10"/>
      <color theme="1"/>
      <name val="ＭＳ Ｐゴシック"/>
      <family val="3"/>
    </font>
    <font>
      <sz val="9"/>
      <color theme="1"/>
      <name val="ＭＳ Ｐゴシック"/>
      <family val="3"/>
    </font>
    <font>
      <sz val="9"/>
      <color rgb="FFFF00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dotted">
        <color indexed="23"/>
      </right>
      <top style="medium"/>
      <bottom style="thin">
        <color indexed="23"/>
      </bottom>
    </border>
    <border>
      <left style="thin">
        <color indexed="23"/>
      </left>
      <right style="dotted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dotted">
        <color indexed="23"/>
      </right>
      <top style="thin">
        <color indexed="23"/>
      </top>
      <bottom style="medium"/>
    </border>
    <border>
      <left style="dotted">
        <color indexed="23"/>
      </left>
      <right style="thin">
        <color indexed="23"/>
      </right>
      <top style="medium"/>
      <bottom style="thin">
        <color indexed="23"/>
      </bottom>
    </border>
    <border>
      <left style="dotted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tted">
        <color indexed="23"/>
      </left>
      <right style="thin">
        <color indexed="23"/>
      </right>
      <top style="thin">
        <color indexed="23"/>
      </top>
      <bottom style="medium"/>
    </border>
    <border>
      <left style="medium"/>
      <right style="thin"/>
      <top style="medium"/>
      <bottom style="medium"/>
    </border>
    <border>
      <left style="thin"/>
      <right style="dotted">
        <color indexed="23"/>
      </right>
      <top style="medium"/>
      <bottom style="medium"/>
    </border>
    <border>
      <left style="dotted">
        <color indexed="23"/>
      </left>
      <right style="thin"/>
      <top style="medium"/>
      <bottom style="medium"/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medium">
        <color indexed="23"/>
      </bottom>
    </border>
    <border>
      <left style="thin">
        <color indexed="23"/>
      </left>
      <right style="dotted">
        <color indexed="23"/>
      </right>
      <top style="thin">
        <color indexed="23"/>
      </top>
      <bottom>
        <color indexed="63"/>
      </bottom>
    </border>
    <border>
      <left style="dotted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dotted">
        <color indexed="23"/>
      </right>
      <top style="medium">
        <color indexed="23"/>
      </top>
      <bottom style="thin">
        <color indexed="23"/>
      </bottom>
    </border>
    <border>
      <left style="dotted">
        <color indexed="23"/>
      </left>
      <right style="thin">
        <color indexed="23"/>
      </right>
      <top style="medium">
        <color indexed="23"/>
      </top>
      <bottom style="thin">
        <color indexed="23"/>
      </bottom>
    </border>
    <border>
      <left style="thin">
        <color indexed="23"/>
      </left>
      <right style="dotted">
        <color indexed="23"/>
      </right>
      <top style="thin">
        <color indexed="23"/>
      </top>
      <bottom style="medium">
        <color indexed="23"/>
      </bottom>
    </border>
    <border>
      <left style="dotted">
        <color indexed="23"/>
      </left>
      <right style="thin">
        <color indexed="23"/>
      </right>
      <top style="thin">
        <color indexed="23"/>
      </top>
      <bottom style="medium">
        <color indexed="23"/>
      </bottom>
    </border>
    <border>
      <left style="thin">
        <color indexed="23"/>
      </left>
      <right style="dotted">
        <color indexed="23"/>
      </right>
      <top>
        <color indexed="63"/>
      </top>
      <bottom style="medium"/>
    </border>
    <border>
      <left style="dotted">
        <color indexed="23"/>
      </left>
      <right style="thin">
        <color indexed="23"/>
      </right>
      <top>
        <color indexed="63"/>
      </top>
      <bottom style="medium"/>
    </border>
    <border>
      <left style="thin">
        <color indexed="23"/>
      </left>
      <right style="dotted">
        <color indexed="23"/>
      </right>
      <top style="medium">
        <color indexed="23"/>
      </top>
      <bottom style="medium"/>
    </border>
    <border>
      <left style="dotted">
        <color indexed="23"/>
      </left>
      <right style="thin">
        <color indexed="23"/>
      </right>
      <top style="medium">
        <color indexed="23"/>
      </top>
      <bottom style="medium"/>
    </border>
    <border>
      <left style="dotted">
        <color indexed="23"/>
      </left>
      <right style="dotted">
        <color indexed="23"/>
      </right>
      <top style="medium"/>
      <bottom style="thin">
        <color indexed="23"/>
      </bottom>
    </border>
    <border>
      <left style="dotted">
        <color indexed="23"/>
      </left>
      <right style="thin">
        <color indexed="23"/>
      </right>
      <top style="medium"/>
      <bottom style="medium"/>
    </border>
    <border>
      <left style="dotted">
        <color indexed="23"/>
      </left>
      <right style="medium"/>
      <top style="medium"/>
      <bottom style="medium"/>
    </border>
    <border>
      <left style="thin">
        <color indexed="23"/>
      </left>
      <right style="dotted">
        <color indexed="23"/>
      </right>
      <top style="medium"/>
      <bottom style="medium"/>
    </border>
    <border>
      <left style="thin">
        <color indexed="63"/>
      </left>
      <right style="dotted">
        <color indexed="23"/>
      </right>
      <top style="thin">
        <color indexed="63"/>
      </top>
      <bottom style="medium"/>
    </border>
    <border>
      <left style="dotted">
        <color indexed="23"/>
      </left>
      <right style="thin">
        <color indexed="63"/>
      </right>
      <top style="thin">
        <color indexed="63"/>
      </top>
      <bottom style="medium"/>
    </border>
    <border>
      <left style="dotted">
        <color indexed="23"/>
      </left>
      <right style="dotted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dotted">
        <color indexed="23"/>
      </right>
      <top style="thin">
        <color indexed="63"/>
      </top>
      <bottom style="medium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dotted">
        <color indexed="23"/>
      </right>
      <top style="thin">
        <color indexed="23"/>
      </top>
      <bottom style="thin">
        <color indexed="23"/>
      </bottom>
    </border>
    <border>
      <left style="dotted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dotted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medium"/>
    </border>
    <border>
      <left>
        <color indexed="63"/>
      </left>
      <right style="dotted">
        <color indexed="23"/>
      </right>
      <top style="thin">
        <color indexed="23"/>
      </top>
      <bottom style="medium"/>
    </border>
    <border>
      <left style="dotted">
        <color indexed="23"/>
      </left>
      <right>
        <color indexed="63"/>
      </right>
      <top style="thin">
        <color indexed="23"/>
      </top>
      <bottom style="medium"/>
    </border>
    <border>
      <left style="dotted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dotted">
        <color indexed="23"/>
      </left>
      <right style="thin">
        <color indexed="23"/>
      </right>
      <top style="medium"/>
      <bottom>
        <color indexed="63"/>
      </bottom>
    </border>
    <border>
      <left style="thin">
        <color indexed="23"/>
      </left>
      <right>
        <color indexed="63"/>
      </right>
      <top style="medium"/>
      <bottom style="thin">
        <color indexed="23"/>
      </bottom>
    </border>
    <border>
      <left>
        <color indexed="63"/>
      </left>
      <right style="dotted">
        <color indexed="23"/>
      </right>
      <top style="medium"/>
      <bottom style="thin">
        <color indexed="23"/>
      </bottom>
    </border>
    <border>
      <left>
        <color indexed="63"/>
      </left>
      <right style="medium"/>
      <top style="medium"/>
      <bottom style="thin">
        <color indexed="23"/>
      </bottom>
    </border>
    <border>
      <left>
        <color indexed="63"/>
      </left>
      <right style="medium"/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medium"/>
      <top style="thin">
        <color indexed="23"/>
      </top>
      <bottom style="medium"/>
    </border>
    <border>
      <left style="thin">
        <color indexed="23"/>
      </left>
      <right>
        <color indexed="63"/>
      </right>
      <top style="medium">
        <color indexed="23"/>
      </top>
      <bottom style="thin">
        <color indexed="23"/>
      </bottom>
    </border>
    <border>
      <left style="dotted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medium"/>
      <bottom style="thin">
        <color indexed="23"/>
      </bottom>
    </border>
    <border>
      <left style="dotted">
        <color indexed="23"/>
      </left>
      <right style="thin">
        <color indexed="23"/>
      </right>
      <top style="thin">
        <color indexed="23"/>
      </top>
      <bottom style="medium">
        <color theme="1"/>
      </bottom>
    </border>
    <border>
      <left style="dotted">
        <color indexed="23"/>
      </left>
      <right style="thin">
        <color indexed="23"/>
      </right>
      <top style="medium">
        <color theme="1"/>
      </top>
      <bottom style="medium"/>
    </border>
    <border>
      <left/>
      <right style="dotted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dotted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medium"/>
    </border>
    <border>
      <left style="dotted">
        <color theme="0" tint="-0.4999699890613556"/>
      </left>
      <right style="thin">
        <color theme="0" tint="-0.4999699890613556"/>
      </right>
      <top style="medium"/>
      <bottom style="medium"/>
    </border>
    <border>
      <left style="dotted">
        <color theme="0" tint="-0.4999699890613556"/>
      </left>
      <right style="thin">
        <color theme="0" tint="-0.4999699890613556"/>
      </right>
      <top>
        <color indexed="63"/>
      </top>
      <bottom style="medium"/>
    </border>
    <border>
      <left style="dotted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>
        <color indexed="63"/>
      </left>
      <right>
        <color indexed="63"/>
      </right>
      <top style="thin">
        <color indexed="23"/>
      </top>
      <bottom style="medium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hair"/>
      <right style="thin">
        <color theme="0" tint="-0.4999699890613556"/>
      </right>
      <top style="thin">
        <color theme="0" tint="-0.4999699890613556"/>
      </top>
      <bottom style="medium"/>
    </border>
    <border>
      <left style="hair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medium"/>
    </border>
    <border>
      <left style="medium">
        <color theme="1"/>
      </left>
      <right style="medium">
        <color theme="1"/>
      </right>
      <top style="medium"/>
      <bottom style="medium">
        <color theme="1"/>
      </bottom>
    </border>
    <border>
      <left style="hair">
        <color theme="0" tint="-0.4999699890613556"/>
      </left>
      <right style="thin">
        <color theme="0" tint="-0.4999699890613556"/>
      </right>
      <top style="medium"/>
      <bottom style="medium"/>
    </border>
    <border>
      <left style="medium">
        <color theme="1"/>
      </left>
      <right style="medium">
        <color theme="1"/>
      </right>
      <top style="medium">
        <color theme="1"/>
      </top>
      <bottom style="medium"/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medium"/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63"/>
      </left>
      <right style="dotted">
        <color indexed="23"/>
      </right>
      <top style="medium"/>
      <bottom style="thin">
        <color indexed="63"/>
      </bottom>
    </border>
    <border>
      <left style="dotted">
        <color indexed="23"/>
      </left>
      <right style="thin">
        <color indexed="63"/>
      </right>
      <top style="medium"/>
      <bottom style="thin"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>
        <color indexed="63"/>
      </right>
      <top style="medium"/>
      <bottom style="thin">
        <color indexed="63"/>
      </bottom>
    </border>
    <border>
      <left style="thin">
        <color indexed="63"/>
      </left>
      <right style="thin">
        <color indexed="63"/>
      </right>
      <top style="medium"/>
      <bottom style="thin">
        <color indexed="63"/>
      </bottom>
    </border>
    <border>
      <left style="medium"/>
      <right style="thin">
        <color indexed="63"/>
      </right>
      <top style="thin">
        <color indexed="63"/>
      </top>
      <bottom style="medium"/>
    </border>
    <border>
      <left style="thin">
        <color indexed="63"/>
      </left>
      <right style="thin">
        <color indexed="63"/>
      </right>
      <top style="thin"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dotted">
        <color indexed="23"/>
      </left>
      <right style="dotted">
        <color indexed="23"/>
      </right>
      <top style="thin">
        <color indexed="63"/>
      </top>
      <bottom style="medium"/>
    </border>
    <border>
      <left style="dotted">
        <color indexed="23"/>
      </left>
      <right style="dotted">
        <color indexed="23"/>
      </right>
      <top style="medium"/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>
        <color indexed="63"/>
      </left>
      <right>
        <color indexed="63"/>
      </right>
      <top style="medium"/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tted">
        <color indexed="23"/>
      </left>
      <right style="thin"/>
      <top style="medium"/>
      <bottom style="thin">
        <color indexed="63"/>
      </bottom>
    </border>
    <border>
      <left style="dotted">
        <color indexed="23"/>
      </left>
      <right style="thin"/>
      <top style="thin">
        <color indexed="63"/>
      </top>
      <bottom style="medium"/>
    </border>
    <border>
      <left>
        <color indexed="63"/>
      </left>
      <right style="dotted">
        <color indexed="23"/>
      </right>
      <top style="medium"/>
      <bottom style="thin">
        <color indexed="63"/>
      </bottom>
    </border>
    <border>
      <left style="thin"/>
      <right style="dotted">
        <color indexed="23"/>
      </right>
      <top style="medium"/>
      <bottom style="thin">
        <color indexed="63"/>
      </bottom>
    </border>
    <border>
      <left style="thin"/>
      <right style="dotted">
        <color indexed="23"/>
      </right>
      <top style="thin">
        <color indexed="6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medium"/>
      <top style="medium"/>
      <bottom style="thin">
        <color indexed="63"/>
      </bottom>
    </border>
    <border>
      <left>
        <color indexed="63"/>
      </left>
      <right style="medium"/>
      <top style="thin">
        <color indexed="63"/>
      </top>
      <bottom style="medium"/>
    </border>
    <border>
      <left style="thin">
        <color indexed="23"/>
      </left>
      <right style="medium"/>
      <top style="medium"/>
      <bottom style="thin">
        <color indexed="23"/>
      </bottom>
    </border>
    <border>
      <left style="dotted">
        <color indexed="23"/>
      </left>
      <right style="dotted">
        <color indexed="23"/>
      </right>
      <top style="thin">
        <color indexed="23"/>
      </top>
      <bottom style="medium"/>
    </border>
    <border>
      <left style="dotted">
        <color indexed="23"/>
      </left>
      <right style="dotted">
        <color indexed="23"/>
      </right>
      <top style="medium"/>
      <bottom style="medium"/>
    </border>
    <border>
      <left style="medium"/>
      <right style="thin">
        <color indexed="23"/>
      </right>
      <top style="medium"/>
      <bottom style="medium"/>
    </border>
    <border>
      <left style="thin">
        <color indexed="23"/>
      </left>
      <right style="thin">
        <color indexed="2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dotted">
        <color indexed="23"/>
      </left>
      <right>
        <color indexed="63"/>
      </right>
      <top style="medium"/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medium">
        <color indexed="23"/>
      </top>
      <bottom style="thin">
        <color indexed="23"/>
      </bottom>
    </border>
    <border>
      <left style="thin">
        <color indexed="23"/>
      </left>
      <right style="medium"/>
      <top style="medium">
        <color indexed="23"/>
      </top>
      <bottom style="thin">
        <color indexed="23"/>
      </bottom>
    </border>
    <border>
      <left>
        <color indexed="63"/>
      </left>
      <right style="dotted">
        <color indexed="23"/>
      </right>
      <top style="medium">
        <color indexed="23"/>
      </top>
      <bottom style="thin">
        <color indexed="23"/>
      </bottom>
    </border>
    <border>
      <left style="dotted">
        <color indexed="23"/>
      </left>
      <right style="dotted">
        <color indexed="23"/>
      </right>
      <top style="medium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medium"/>
      <top style="thin">
        <color indexed="23"/>
      </top>
      <bottom>
        <color indexed="63"/>
      </bottom>
    </border>
    <border>
      <left style="dotted">
        <color indexed="23"/>
      </left>
      <right style="dotted">
        <color indexed="23"/>
      </right>
      <top style="thin">
        <color indexed="23"/>
      </top>
      <bottom>
        <color indexed="63"/>
      </bottom>
    </border>
    <border>
      <left style="dotted">
        <color indexed="23"/>
      </left>
      <right style="dotted">
        <color indexed="23"/>
      </right>
      <top style="medium">
        <color indexed="23"/>
      </top>
      <bottom style="medium"/>
    </border>
    <border>
      <left style="dotted">
        <color indexed="23"/>
      </left>
      <right style="dotted">
        <color indexed="23"/>
      </right>
      <top style="thin">
        <color indexed="23"/>
      </top>
      <bottom style="medium">
        <color indexed="23"/>
      </bottom>
    </border>
    <border>
      <left style="dotted">
        <color indexed="23"/>
      </left>
      <right style="dotted">
        <color indexed="23"/>
      </right>
      <top>
        <color indexed="63"/>
      </top>
      <bottom style="medium"/>
    </border>
    <border>
      <left>
        <color indexed="63"/>
      </left>
      <right style="dotted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 style="medium">
        <color indexed="23"/>
      </bottom>
    </border>
    <border>
      <left style="thin">
        <color indexed="23"/>
      </left>
      <right style="medium"/>
      <top style="thin">
        <color indexed="23"/>
      </top>
      <bottom style="medium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 style="medium"/>
    </border>
    <border>
      <left style="thin">
        <color indexed="23"/>
      </left>
      <right style="medium"/>
      <top>
        <color indexed="63"/>
      </top>
      <bottom style="medium"/>
    </border>
    <border>
      <left style="dotted">
        <color indexed="23"/>
      </left>
      <right>
        <color indexed="63"/>
      </right>
      <top style="thin">
        <color indexed="23"/>
      </top>
      <bottom style="medium">
        <color indexed="23"/>
      </bottom>
    </border>
    <border>
      <left style="thin">
        <color indexed="23"/>
      </left>
      <right style="thin">
        <color indexed="23"/>
      </right>
      <top style="medium">
        <color indexed="23"/>
      </top>
      <bottom style="medium"/>
    </border>
    <border>
      <left style="thin">
        <color indexed="23"/>
      </left>
      <right style="medium"/>
      <top style="medium">
        <color indexed="23"/>
      </top>
      <bottom style="medium"/>
    </border>
    <border>
      <left style="medium"/>
      <right style="thin">
        <color indexed="23"/>
      </right>
      <top style="medium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medium">
        <color indexed="23"/>
      </bottom>
    </border>
    <border>
      <left style="medium"/>
      <right style="thin">
        <color indexed="23"/>
      </right>
      <top style="medium">
        <color indexed="23"/>
      </top>
      <bottom style="medium"/>
    </border>
    <border>
      <left style="medium"/>
      <right style="thin">
        <color indexed="23"/>
      </right>
      <top>
        <color indexed="63"/>
      </top>
      <bottom style="medium"/>
    </border>
    <border>
      <left style="medium"/>
      <right style="medium"/>
      <top style="medium"/>
      <bottom style="thin">
        <color indexed="23"/>
      </bottom>
    </border>
    <border>
      <left style="medium"/>
      <right style="medium"/>
      <top style="thin">
        <color indexed="23"/>
      </top>
      <bottom style="medium"/>
    </border>
    <border>
      <left style="medium"/>
      <right style="thin"/>
      <top style="thin"/>
      <bottom style="thin"/>
    </border>
    <border>
      <left style="medium"/>
      <right style="medium"/>
      <top style="thin">
        <color indexed="2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4" fillId="2" borderId="0" applyNumberFormat="0" applyBorder="0" applyAlignment="0" applyProtection="0"/>
    <xf numFmtId="0" fontId="84" fillId="3" borderId="0" applyNumberFormat="0" applyBorder="0" applyAlignment="0" applyProtection="0"/>
    <xf numFmtId="0" fontId="84" fillId="4" borderId="0" applyNumberFormat="0" applyBorder="0" applyAlignment="0" applyProtection="0"/>
    <xf numFmtId="0" fontId="84" fillId="5" borderId="0" applyNumberFormat="0" applyBorder="0" applyAlignment="0" applyProtection="0"/>
    <xf numFmtId="0" fontId="84" fillId="6" borderId="0" applyNumberFormat="0" applyBorder="0" applyAlignment="0" applyProtection="0"/>
    <xf numFmtId="0" fontId="84" fillId="7" borderId="0" applyNumberFormat="0" applyBorder="0" applyAlignment="0" applyProtection="0"/>
    <xf numFmtId="0" fontId="84" fillId="8" borderId="0" applyNumberFormat="0" applyBorder="0" applyAlignment="0" applyProtection="0"/>
    <xf numFmtId="0" fontId="84" fillId="9" borderId="0" applyNumberFormat="0" applyBorder="0" applyAlignment="0" applyProtection="0"/>
    <xf numFmtId="0" fontId="84" fillId="10" borderId="0" applyNumberFormat="0" applyBorder="0" applyAlignment="0" applyProtection="0"/>
    <xf numFmtId="0" fontId="84" fillId="11" borderId="0" applyNumberFormat="0" applyBorder="0" applyAlignment="0" applyProtection="0"/>
    <xf numFmtId="0" fontId="84" fillId="12" borderId="0" applyNumberFormat="0" applyBorder="0" applyAlignment="0" applyProtection="0"/>
    <xf numFmtId="0" fontId="84" fillId="13" borderId="0" applyNumberFormat="0" applyBorder="0" applyAlignment="0" applyProtection="0"/>
    <xf numFmtId="0" fontId="85" fillId="14" borderId="0" applyNumberFormat="0" applyBorder="0" applyAlignment="0" applyProtection="0"/>
    <xf numFmtId="0" fontId="85" fillId="15" borderId="0" applyNumberFormat="0" applyBorder="0" applyAlignment="0" applyProtection="0"/>
    <xf numFmtId="0" fontId="85" fillId="10" borderId="0" applyNumberFormat="0" applyBorder="0" applyAlignment="0" applyProtection="0"/>
    <xf numFmtId="0" fontId="85" fillId="16" borderId="0" applyNumberFormat="0" applyBorder="0" applyAlignment="0" applyProtection="0"/>
    <xf numFmtId="0" fontId="85" fillId="17" borderId="0" applyNumberFormat="0" applyBorder="0" applyAlignment="0" applyProtection="0"/>
    <xf numFmtId="0" fontId="85" fillId="18" borderId="0" applyNumberFormat="0" applyBorder="0" applyAlignment="0" applyProtection="0"/>
    <xf numFmtId="0" fontId="85" fillId="19" borderId="0" applyNumberFormat="0" applyBorder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2" borderId="0" applyNumberFormat="0" applyBorder="0" applyAlignment="0" applyProtection="0"/>
    <xf numFmtId="0" fontId="85" fillId="23" borderId="0" applyNumberFormat="0" applyBorder="0" applyAlignment="0" applyProtection="0"/>
    <xf numFmtId="0" fontId="85" fillId="24" borderId="0" applyNumberFormat="0" applyBorder="0" applyAlignment="0" applyProtection="0"/>
    <xf numFmtId="0" fontId="86" fillId="0" borderId="0" applyNumberFormat="0" applyFill="0" applyBorder="0" applyAlignment="0" applyProtection="0"/>
    <xf numFmtId="0" fontId="87" fillId="25" borderId="1" applyNumberFormat="0" applyAlignment="0" applyProtection="0"/>
    <xf numFmtId="0" fontId="88" fillId="26" borderId="0" applyNumberFormat="0" applyBorder="0" applyAlignment="0" applyProtection="0"/>
    <xf numFmtId="9" fontId="0" fillId="0" borderId="0" applyFont="0" applyFill="0" applyBorder="0" applyAlignment="0" applyProtection="0"/>
    <xf numFmtId="0" fontId="89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90" fillId="0" borderId="3" applyNumberFormat="0" applyFill="0" applyAlignment="0" applyProtection="0"/>
    <xf numFmtId="0" fontId="91" fillId="28" borderId="0" applyNumberFormat="0" applyBorder="0" applyAlignment="0" applyProtection="0"/>
    <xf numFmtId="0" fontId="92" fillId="29" borderId="4" applyNumberFormat="0" applyAlignment="0" applyProtection="0"/>
    <xf numFmtId="0" fontId="9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4" fillId="0" borderId="5" applyNumberFormat="0" applyFill="0" applyAlignment="0" applyProtection="0"/>
    <xf numFmtId="0" fontId="95" fillId="0" borderId="6" applyNumberFormat="0" applyFill="0" applyAlignment="0" applyProtection="0"/>
    <xf numFmtId="0" fontId="96" fillId="0" borderId="7" applyNumberFormat="0" applyFill="0" applyAlignment="0" applyProtection="0"/>
    <xf numFmtId="0" fontId="96" fillId="0" borderId="0" applyNumberFormat="0" applyFill="0" applyBorder="0" applyAlignment="0" applyProtection="0"/>
    <xf numFmtId="0" fontId="97" fillId="0" borderId="8" applyNumberFormat="0" applyFill="0" applyAlignment="0" applyProtection="0"/>
    <xf numFmtId="0" fontId="98" fillId="29" borderId="9" applyNumberFormat="0" applyAlignment="0" applyProtection="0"/>
    <xf numFmtId="0" fontId="9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0" fillId="30" borderId="4" applyNumberFormat="0" applyAlignment="0" applyProtection="0"/>
    <xf numFmtId="0" fontId="101" fillId="0" borderId="0" applyNumberFormat="0" applyFill="0" applyBorder="0" applyAlignment="0" applyProtection="0"/>
    <xf numFmtId="0" fontId="102" fillId="31" borderId="0" applyNumberFormat="0" applyBorder="0" applyAlignment="0" applyProtection="0"/>
  </cellStyleXfs>
  <cellXfs count="73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0" xfId="0" applyFont="1" applyBorder="1" applyAlignment="1">
      <alignment/>
    </xf>
    <xf numFmtId="0" fontId="2" fillId="0" borderId="0" xfId="0" applyFont="1" applyAlignment="1">
      <alignment vertical="center" shrinkToFit="1"/>
    </xf>
    <xf numFmtId="0" fontId="4" fillId="0" borderId="0" xfId="0" applyFont="1" applyAlignment="1">
      <alignment horizontal="center" vertical="center" shrinkToFit="1"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center" vertical="center" shrinkToFit="1"/>
    </xf>
    <xf numFmtId="38" fontId="4" fillId="0" borderId="0" xfId="49" applyFont="1" applyBorder="1" applyAlignment="1">
      <alignment horizontal="center" vertical="center" shrinkToFit="1"/>
    </xf>
    <xf numFmtId="0" fontId="2" fillId="0" borderId="0" xfId="0" applyFont="1" applyBorder="1" applyAlignment="1">
      <alignment vertical="center" shrinkToFit="1"/>
    </xf>
    <xf numFmtId="38" fontId="4" fillId="0" borderId="0" xfId="49" applyFont="1" applyBorder="1" applyAlignment="1">
      <alignment vertical="center" shrinkToFit="1"/>
    </xf>
    <xf numFmtId="0" fontId="4" fillId="0" borderId="0" xfId="0" applyFont="1" applyBorder="1" applyAlignment="1">
      <alignment shrinkToFit="1"/>
    </xf>
    <xf numFmtId="0" fontId="4" fillId="0" borderId="0" xfId="0" applyFont="1" applyBorder="1" applyAlignment="1">
      <alignment vertical="center" shrinkToFit="1"/>
    </xf>
    <xf numFmtId="38" fontId="8" fillId="0" borderId="0" xfId="49" applyFont="1" applyBorder="1" applyAlignment="1">
      <alignment vertical="center" shrinkToFit="1"/>
    </xf>
    <xf numFmtId="0" fontId="8" fillId="0" borderId="0" xfId="0" applyFont="1" applyAlignment="1">
      <alignment horizontal="center" vertical="center" shrinkToFit="1"/>
    </xf>
    <xf numFmtId="0" fontId="9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 textRotation="255"/>
    </xf>
    <xf numFmtId="0" fontId="4" fillId="0" borderId="0" xfId="0" applyFont="1" applyBorder="1" applyAlignment="1">
      <alignment horizontal="center" vertical="center"/>
    </xf>
    <xf numFmtId="38" fontId="4" fillId="0" borderId="0" xfId="0" applyNumberFormat="1" applyFont="1" applyBorder="1" applyAlignment="1">
      <alignment vertical="center"/>
    </xf>
    <xf numFmtId="38" fontId="4" fillId="0" borderId="0" xfId="49" applyFont="1" applyBorder="1" applyAlignment="1">
      <alignment vertical="center"/>
    </xf>
    <xf numFmtId="38" fontId="4" fillId="0" borderId="0" xfId="49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38" fontId="3" fillId="0" borderId="0" xfId="49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38" fontId="9" fillId="0" borderId="0" xfId="0" applyNumberFormat="1" applyFont="1" applyBorder="1" applyAlignment="1">
      <alignment vertic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 vertical="center"/>
    </xf>
    <xf numFmtId="38" fontId="6" fillId="0" borderId="0" xfId="0" applyNumberFormat="1" applyFont="1" applyBorder="1" applyAlignment="1">
      <alignment vertical="center"/>
    </xf>
    <xf numFmtId="38" fontId="8" fillId="0" borderId="0" xfId="49" applyFont="1" applyBorder="1" applyAlignment="1">
      <alignment vertical="center"/>
    </xf>
    <xf numFmtId="0" fontId="6" fillId="0" borderId="0" xfId="0" applyFont="1" applyBorder="1" applyAlignment="1">
      <alignment vertical="center"/>
    </xf>
    <xf numFmtId="38" fontId="9" fillId="0" borderId="0" xfId="49" applyFont="1" applyBorder="1" applyAlignment="1">
      <alignment vertical="center"/>
    </xf>
    <xf numFmtId="0" fontId="3" fillId="0" borderId="0" xfId="0" applyFont="1" applyBorder="1" applyAlignment="1">
      <alignment/>
    </xf>
    <xf numFmtId="0" fontId="7" fillId="0" borderId="0" xfId="0" applyFont="1" applyBorder="1" applyAlignment="1">
      <alignment vertical="center" shrinkToFit="1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38" fontId="7" fillId="0" borderId="0" xfId="49" applyFont="1" applyBorder="1" applyAlignment="1">
      <alignment vertical="center"/>
    </xf>
    <xf numFmtId="0" fontId="5" fillId="0" borderId="0" xfId="0" applyFont="1" applyBorder="1" applyAlignment="1">
      <alignment horizontal="center" vertical="center" shrinkToFit="1"/>
    </xf>
    <xf numFmtId="38" fontId="6" fillId="0" borderId="0" xfId="49" applyFont="1" applyBorder="1" applyAlignment="1">
      <alignment vertical="center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38" fontId="13" fillId="0" borderId="0" xfId="49" applyFont="1" applyBorder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/>
    </xf>
    <xf numFmtId="3" fontId="4" fillId="0" borderId="0" xfId="0" applyNumberFormat="1" applyFont="1" applyBorder="1" applyAlignment="1">
      <alignment horizontal="center" vertical="center"/>
    </xf>
    <xf numFmtId="38" fontId="9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38" fontId="4" fillId="0" borderId="0" xfId="49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4" fillId="0" borderId="0" xfId="0" applyFont="1" applyFill="1" applyBorder="1" applyAlignment="1">
      <alignment vertical="center"/>
    </xf>
    <xf numFmtId="38" fontId="4" fillId="0" borderId="0" xfId="49" applyFont="1" applyFill="1" applyBorder="1" applyAlignment="1">
      <alignment vertical="center" shrinkToFit="1"/>
    </xf>
    <xf numFmtId="0" fontId="9" fillId="0" borderId="0" xfId="0" applyFont="1" applyFill="1" applyAlignment="1">
      <alignment vertical="center" shrinkToFit="1"/>
    </xf>
    <xf numFmtId="0" fontId="9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38" fontId="8" fillId="0" borderId="0" xfId="49" applyFont="1" applyFill="1" applyBorder="1" applyAlignment="1">
      <alignment vertical="center"/>
    </xf>
    <xf numFmtId="38" fontId="6" fillId="0" borderId="0" xfId="0" applyNumberFormat="1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shrinkToFit="1"/>
    </xf>
    <xf numFmtId="0" fontId="4" fillId="0" borderId="0" xfId="0" applyFont="1" applyFill="1" applyBorder="1" applyAlignment="1">
      <alignment vertical="center" shrinkToFit="1"/>
    </xf>
    <xf numFmtId="3" fontId="4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4" fillId="0" borderId="18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8" fillId="0" borderId="19" xfId="0" applyFont="1" applyFill="1" applyBorder="1" applyAlignment="1">
      <alignment horizontal="center" vertical="center" shrinkToFit="1"/>
    </xf>
    <xf numFmtId="0" fontId="8" fillId="0" borderId="20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textRotation="255"/>
    </xf>
    <xf numFmtId="38" fontId="4" fillId="0" borderId="0" xfId="0" applyNumberFormat="1" applyFont="1" applyFill="1" applyBorder="1" applyAlignment="1">
      <alignment vertical="center"/>
    </xf>
    <xf numFmtId="38" fontId="3" fillId="0" borderId="0" xfId="49" applyFont="1" applyFill="1" applyBorder="1" applyAlignment="1">
      <alignment vertical="center"/>
    </xf>
    <xf numFmtId="38" fontId="4" fillId="0" borderId="0" xfId="49" applyFont="1" applyFill="1" applyBorder="1" applyAlignment="1">
      <alignment horizontal="center" vertical="center" shrinkToFit="1"/>
    </xf>
    <xf numFmtId="0" fontId="8" fillId="0" borderId="21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textRotation="255" shrinkToFit="1"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38" fontId="9" fillId="0" borderId="0" xfId="49" applyFont="1" applyFill="1" applyBorder="1" applyAlignment="1">
      <alignment vertical="center"/>
    </xf>
    <xf numFmtId="0" fontId="3" fillId="0" borderId="0" xfId="0" applyFont="1" applyFill="1" applyAlignment="1">
      <alignment/>
    </xf>
    <xf numFmtId="38" fontId="8" fillId="0" borderId="0" xfId="49" applyFont="1" applyFill="1" applyBorder="1" applyAlignment="1">
      <alignment vertical="center" shrinkToFit="1"/>
    </xf>
    <xf numFmtId="0" fontId="4" fillId="0" borderId="0" xfId="0" applyFont="1" applyFill="1" applyBorder="1" applyAlignment="1">
      <alignment shrinkToFit="1"/>
    </xf>
    <xf numFmtId="0" fontId="4" fillId="0" borderId="0" xfId="0" applyFont="1" applyFill="1" applyAlignment="1">
      <alignment horizontal="left" vertical="center" shrinkToFit="1"/>
    </xf>
    <xf numFmtId="0" fontId="2" fillId="0" borderId="0" xfId="0" applyFont="1" applyFill="1" applyBorder="1" applyAlignment="1">
      <alignment vertical="center" shrinkToFit="1"/>
    </xf>
    <xf numFmtId="0" fontId="0" fillId="0" borderId="0" xfId="0" applyFill="1" applyAlignment="1">
      <alignment/>
    </xf>
    <xf numFmtId="0" fontId="4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8" fillId="0" borderId="16" xfId="0" applyFont="1" applyFill="1" applyBorder="1" applyAlignment="1">
      <alignment horizontal="center" vertical="center" shrinkToFit="1"/>
    </xf>
    <xf numFmtId="38" fontId="9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38" fontId="23" fillId="0" borderId="0" xfId="0" applyNumberFormat="1" applyFont="1" applyFill="1" applyBorder="1" applyAlignment="1">
      <alignment vertical="center" shrinkToFit="1"/>
    </xf>
    <xf numFmtId="38" fontId="29" fillId="0" borderId="0" xfId="0" applyNumberFormat="1" applyFont="1" applyFill="1" applyAlignment="1">
      <alignment vertical="center"/>
    </xf>
    <xf numFmtId="38" fontId="30" fillId="0" borderId="0" xfId="0" applyNumberFormat="1" applyFont="1" applyFill="1" applyAlignment="1">
      <alignment vertical="center"/>
    </xf>
    <xf numFmtId="0" fontId="19" fillId="0" borderId="0" xfId="0" applyFont="1" applyFill="1" applyAlignment="1">
      <alignment vertical="center"/>
    </xf>
    <xf numFmtId="0" fontId="33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38" fillId="0" borderId="0" xfId="0" applyFont="1" applyFill="1" applyAlignment="1">
      <alignment vertical="center"/>
    </xf>
    <xf numFmtId="0" fontId="19" fillId="0" borderId="0" xfId="0" applyFont="1" applyFill="1" applyAlignment="1">
      <alignment shrinkToFit="1"/>
    </xf>
    <xf numFmtId="38" fontId="24" fillId="0" borderId="0" xfId="0" applyNumberFormat="1" applyFont="1" applyFill="1" applyAlignment="1">
      <alignment vertical="center" shrinkToFit="1"/>
    </xf>
    <xf numFmtId="38" fontId="19" fillId="0" borderId="0" xfId="49" applyFont="1" applyFill="1" applyBorder="1" applyAlignment="1">
      <alignment vertical="center" shrinkToFit="1"/>
    </xf>
    <xf numFmtId="0" fontId="24" fillId="0" borderId="0" xfId="0" applyFont="1" applyFill="1" applyAlignment="1">
      <alignment vertical="center" shrinkToFit="1"/>
    </xf>
    <xf numFmtId="0" fontId="0" fillId="0" borderId="0" xfId="0" applyFont="1" applyFill="1" applyAlignment="1">
      <alignment shrinkToFit="1"/>
    </xf>
    <xf numFmtId="38" fontId="34" fillId="0" borderId="0" xfId="0" applyNumberFormat="1" applyFont="1" applyFill="1" applyAlignment="1">
      <alignment vertical="center" shrinkToFit="1"/>
    </xf>
    <xf numFmtId="38" fontId="2" fillId="0" borderId="0" xfId="0" applyNumberFormat="1" applyFont="1" applyFill="1" applyBorder="1" applyAlignment="1">
      <alignment vertical="center" shrinkToFit="1"/>
    </xf>
    <xf numFmtId="38" fontId="2" fillId="0" borderId="0" xfId="49" applyFont="1" applyFill="1" applyBorder="1" applyAlignment="1">
      <alignment vertical="center" shrinkToFit="1"/>
    </xf>
    <xf numFmtId="0" fontId="0" fillId="0" borderId="0" xfId="0" applyFont="1" applyFill="1" applyAlignment="1">
      <alignment shrinkToFit="1"/>
    </xf>
    <xf numFmtId="0" fontId="0" fillId="0" borderId="0" xfId="0" applyFont="1" applyFill="1" applyAlignment="1">
      <alignment shrinkToFit="1"/>
    </xf>
    <xf numFmtId="0" fontId="8" fillId="0" borderId="0" xfId="0" applyFont="1" applyFill="1" applyBorder="1" applyAlignment="1">
      <alignment horizontal="center" vertical="center" textRotation="255" shrinkToFit="1"/>
    </xf>
    <xf numFmtId="0" fontId="38" fillId="0" borderId="0" xfId="0" applyFont="1" applyFill="1" applyBorder="1" applyAlignment="1">
      <alignment shrinkToFit="1"/>
    </xf>
    <xf numFmtId="38" fontId="0" fillId="0" borderId="0" xfId="49" applyFont="1" applyFill="1" applyBorder="1" applyAlignment="1">
      <alignment vertical="center"/>
    </xf>
    <xf numFmtId="38" fontId="33" fillId="0" borderId="0" xfId="49" applyFont="1" applyFill="1" applyBorder="1" applyAlignment="1">
      <alignment vertical="center"/>
    </xf>
    <xf numFmtId="0" fontId="8" fillId="0" borderId="22" xfId="0" applyFont="1" applyFill="1" applyBorder="1" applyAlignment="1">
      <alignment horizontal="center" vertical="center" shrinkToFit="1"/>
    </xf>
    <xf numFmtId="0" fontId="8" fillId="0" borderId="23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 shrinkToFit="1"/>
    </xf>
    <xf numFmtId="0" fontId="8" fillId="0" borderId="24" xfId="0" applyFont="1" applyFill="1" applyBorder="1" applyAlignment="1">
      <alignment horizontal="center" vertical="center" shrinkToFit="1"/>
    </xf>
    <xf numFmtId="38" fontId="22" fillId="0" borderId="25" xfId="49" applyFont="1" applyFill="1" applyBorder="1" applyAlignment="1">
      <alignment vertical="center"/>
    </xf>
    <xf numFmtId="38" fontId="38" fillId="0" borderId="25" xfId="49" applyFont="1" applyFill="1" applyBorder="1" applyAlignment="1">
      <alignment vertical="center"/>
    </xf>
    <xf numFmtId="38" fontId="38" fillId="0" borderId="26" xfId="49" applyFont="1" applyFill="1" applyBorder="1" applyAlignment="1">
      <alignment vertical="center"/>
    </xf>
    <xf numFmtId="38" fontId="38" fillId="0" borderId="27" xfId="49" applyFont="1" applyFill="1" applyBorder="1" applyAlignment="1">
      <alignment vertical="center"/>
    </xf>
    <xf numFmtId="38" fontId="39" fillId="0" borderId="26" xfId="49" applyFont="1" applyFill="1" applyBorder="1" applyAlignment="1">
      <alignment vertical="center"/>
    </xf>
    <xf numFmtId="38" fontId="19" fillId="0" borderId="28" xfId="49" applyFont="1" applyFill="1" applyBorder="1" applyAlignment="1">
      <alignment vertical="center"/>
    </xf>
    <xf numFmtId="38" fontId="24" fillId="0" borderId="29" xfId="49" applyFont="1" applyFill="1" applyBorder="1" applyAlignment="1">
      <alignment vertical="center"/>
    </xf>
    <xf numFmtId="38" fontId="19" fillId="0" borderId="29" xfId="49" applyFont="1" applyFill="1" applyBorder="1" applyAlignment="1">
      <alignment vertical="center"/>
    </xf>
    <xf numFmtId="38" fontId="19" fillId="0" borderId="30" xfId="49" applyFont="1" applyFill="1" applyBorder="1" applyAlignment="1">
      <alignment vertical="center"/>
    </xf>
    <xf numFmtId="0" fontId="12" fillId="0" borderId="31" xfId="0" applyFont="1" applyFill="1" applyBorder="1" applyAlignment="1">
      <alignment horizontal="center" vertical="center"/>
    </xf>
    <xf numFmtId="38" fontId="42" fillId="0" borderId="32" xfId="0" applyNumberFormat="1" applyFont="1" applyFill="1" applyBorder="1" applyAlignment="1">
      <alignment vertical="center"/>
    </xf>
    <xf numFmtId="38" fontId="43" fillId="0" borderId="33" xfId="49" applyFont="1" applyFill="1" applyBorder="1" applyAlignment="1">
      <alignment vertical="center"/>
    </xf>
    <xf numFmtId="38" fontId="44" fillId="0" borderId="32" xfId="49" applyFont="1" applyFill="1" applyBorder="1" applyAlignment="1">
      <alignment vertical="center"/>
    </xf>
    <xf numFmtId="38" fontId="45" fillId="0" borderId="32" xfId="49" applyFont="1" applyFill="1" applyBorder="1" applyAlignment="1">
      <alignment vertical="center"/>
    </xf>
    <xf numFmtId="0" fontId="13" fillId="0" borderId="34" xfId="0" applyFont="1" applyFill="1" applyBorder="1" applyAlignment="1">
      <alignment vertical="center" shrinkToFit="1"/>
    </xf>
    <xf numFmtId="0" fontId="8" fillId="0" borderId="35" xfId="0" applyFont="1" applyFill="1" applyBorder="1" applyAlignment="1">
      <alignment horizontal="center" vertical="center" shrinkToFit="1"/>
    </xf>
    <xf numFmtId="0" fontId="8" fillId="0" borderId="36" xfId="0" applyFont="1" applyFill="1" applyBorder="1" applyAlignment="1">
      <alignment horizontal="center" vertical="center" shrinkToFit="1"/>
    </xf>
    <xf numFmtId="38" fontId="19" fillId="0" borderId="28" xfId="49" applyFont="1" applyFill="1" applyBorder="1" applyAlignment="1">
      <alignment vertical="center" shrinkToFit="1"/>
    </xf>
    <xf numFmtId="38" fontId="39" fillId="0" borderId="26" xfId="49" applyFont="1" applyFill="1" applyBorder="1" applyAlignment="1">
      <alignment vertical="center" shrinkToFit="1"/>
    </xf>
    <xf numFmtId="38" fontId="19" fillId="0" borderId="29" xfId="49" applyFont="1" applyFill="1" applyBorder="1" applyAlignment="1">
      <alignment vertical="center" shrinkToFit="1"/>
    </xf>
    <xf numFmtId="38" fontId="38" fillId="0" borderId="26" xfId="49" applyFont="1" applyFill="1" applyBorder="1" applyAlignment="1">
      <alignment vertical="center" shrinkToFit="1"/>
    </xf>
    <xf numFmtId="38" fontId="38" fillId="0" borderId="37" xfId="49" applyFont="1" applyFill="1" applyBorder="1" applyAlignment="1">
      <alignment vertical="center" shrinkToFit="1"/>
    </xf>
    <xf numFmtId="38" fontId="19" fillId="0" borderId="38" xfId="49" applyFont="1" applyFill="1" applyBorder="1" applyAlignment="1">
      <alignment vertical="center" shrinkToFit="1"/>
    </xf>
    <xf numFmtId="38" fontId="39" fillId="0" borderId="39" xfId="49" applyFont="1" applyFill="1" applyBorder="1" applyAlignment="1">
      <alignment vertical="center" shrinkToFit="1"/>
    </xf>
    <xf numFmtId="38" fontId="19" fillId="0" borderId="40" xfId="49" applyFont="1" applyFill="1" applyBorder="1" applyAlignment="1">
      <alignment vertical="center" shrinkToFit="1"/>
    </xf>
    <xf numFmtId="38" fontId="38" fillId="0" borderId="41" xfId="49" applyFont="1" applyFill="1" applyBorder="1" applyAlignment="1">
      <alignment vertical="center" shrinkToFit="1"/>
    </xf>
    <xf numFmtId="38" fontId="19" fillId="0" borderId="42" xfId="49" applyFont="1" applyFill="1" applyBorder="1" applyAlignment="1">
      <alignment vertical="center" shrinkToFit="1"/>
    </xf>
    <xf numFmtId="38" fontId="34" fillId="0" borderId="43" xfId="49" applyFont="1" applyFill="1" applyBorder="1" applyAlignment="1">
      <alignment vertical="center" shrinkToFit="1"/>
    </xf>
    <xf numFmtId="38" fontId="24" fillId="0" borderId="44" xfId="49" applyFont="1" applyFill="1" applyBorder="1" applyAlignment="1">
      <alignment vertical="center" shrinkToFit="1"/>
    </xf>
    <xf numFmtId="38" fontId="38" fillId="0" borderId="25" xfId="49" applyFont="1" applyFill="1" applyBorder="1" applyAlignment="1">
      <alignment vertical="center" shrinkToFit="1"/>
    </xf>
    <xf numFmtId="38" fontId="40" fillId="0" borderId="45" xfId="49" applyFont="1" applyFill="1" applyBorder="1" applyAlignment="1">
      <alignment vertical="center" shrinkToFit="1"/>
    </xf>
    <xf numFmtId="38" fontId="24" fillId="0" borderId="46" xfId="49" applyFont="1" applyFill="1" applyBorder="1" applyAlignment="1">
      <alignment vertical="center" shrinkToFit="1"/>
    </xf>
    <xf numFmtId="38" fontId="47" fillId="0" borderId="32" xfId="0" applyNumberFormat="1" applyFont="1" applyFill="1" applyBorder="1" applyAlignment="1">
      <alignment vertical="center" shrinkToFit="1"/>
    </xf>
    <xf numFmtId="38" fontId="48" fillId="0" borderId="33" xfId="0" applyNumberFormat="1" applyFont="1" applyFill="1" applyBorder="1" applyAlignment="1">
      <alignment vertical="center" shrinkToFit="1"/>
    </xf>
    <xf numFmtId="38" fontId="38" fillId="0" borderId="47" xfId="49" applyFont="1" applyFill="1" applyBorder="1" applyAlignment="1">
      <alignment horizontal="center" vertical="center" shrinkToFit="1"/>
    </xf>
    <xf numFmtId="38" fontId="37" fillId="0" borderId="26" xfId="49" applyFont="1" applyFill="1" applyBorder="1" applyAlignment="1">
      <alignment horizontal="center" vertical="center" shrinkToFit="1"/>
    </xf>
    <xf numFmtId="38" fontId="2" fillId="0" borderId="26" xfId="49" applyFont="1" applyFill="1" applyBorder="1" applyAlignment="1">
      <alignment vertical="center" shrinkToFit="1"/>
    </xf>
    <xf numFmtId="38" fontId="19" fillId="0" borderId="48" xfId="49" applyFont="1" applyFill="1" applyBorder="1" applyAlignment="1">
      <alignment vertical="center" shrinkToFit="1"/>
    </xf>
    <xf numFmtId="38" fontId="37" fillId="0" borderId="25" xfId="49" applyFont="1" applyFill="1" applyBorder="1" applyAlignment="1">
      <alignment horizontal="center" vertical="center" shrinkToFit="1"/>
    </xf>
    <xf numFmtId="38" fontId="2" fillId="0" borderId="37" xfId="49" applyFont="1" applyFill="1" applyBorder="1" applyAlignment="1">
      <alignment vertical="center" shrinkToFit="1"/>
    </xf>
    <xf numFmtId="38" fontId="2" fillId="0" borderId="41" xfId="49" applyFont="1" applyFill="1" applyBorder="1" applyAlignment="1">
      <alignment vertical="center" shrinkToFit="1"/>
    </xf>
    <xf numFmtId="38" fontId="37" fillId="0" borderId="37" xfId="49" applyFont="1" applyFill="1" applyBorder="1" applyAlignment="1">
      <alignment horizontal="center" vertical="center" shrinkToFit="1"/>
    </xf>
    <xf numFmtId="38" fontId="19" fillId="0" borderId="49" xfId="49" applyFont="1" applyFill="1" applyBorder="1" applyAlignment="1">
      <alignment vertical="center" shrinkToFit="1"/>
    </xf>
    <xf numFmtId="38" fontId="48" fillId="0" borderId="49" xfId="0" applyNumberFormat="1" applyFont="1" applyFill="1" applyBorder="1" applyAlignment="1">
      <alignment vertical="center" shrinkToFit="1"/>
    </xf>
    <xf numFmtId="38" fontId="35" fillId="0" borderId="26" xfId="49" applyFont="1" applyFill="1" applyBorder="1" applyAlignment="1">
      <alignment vertical="center" shrinkToFit="1"/>
    </xf>
    <xf numFmtId="38" fontId="2" fillId="0" borderId="25" xfId="49" applyFont="1" applyFill="1" applyBorder="1" applyAlignment="1">
      <alignment vertical="center" shrinkToFit="1"/>
    </xf>
    <xf numFmtId="38" fontId="24" fillId="0" borderId="48" xfId="49" applyFont="1" applyFill="1" applyBorder="1" applyAlignment="1">
      <alignment vertical="center" shrinkToFit="1"/>
    </xf>
    <xf numFmtId="38" fontId="13" fillId="0" borderId="34" xfId="49" applyFont="1" applyFill="1" applyBorder="1" applyAlignment="1">
      <alignment vertical="center" shrinkToFit="1"/>
    </xf>
    <xf numFmtId="38" fontId="24" fillId="0" borderId="28" xfId="49" applyFont="1" applyFill="1" applyBorder="1" applyAlignment="1">
      <alignment vertical="center" shrinkToFit="1"/>
    </xf>
    <xf numFmtId="38" fontId="24" fillId="0" borderId="29" xfId="49" applyFont="1" applyFill="1" applyBorder="1" applyAlignment="1">
      <alignment vertical="center" shrinkToFit="1"/>
    </xf>
    <xf numFmtId="38" fontId="24" fillId="0" borderId="30" xfId="49" applyFont="1" applyFill="1" applyBorder="1" applyAlignment="1">
      <alignment vertical="center" shrinkToFit="1"/>
    </xf>
    <xf numFmtId="38" fontId="36" fillId="0" borderId="50" xfId="49" applyFont="1" applyFill="1" applyBorder="1" applyAlignment="1">
      <alignment vertical="center" shrinkToFit="1"/>
    </xf>
    <xf numFmtId="38" fontId="25" fillId="0" borderId="25" xfId="49" applyFont="1" applyFill="1" applyBorder="1" applyAlignment="1">
      <alignment vertical="center" shrinkToFit="1"/>
    </xf>
    <xf numFmtId="0" fontId="8" fillId="0" borderId="51" xfId="0" applyFont="1" applyFill="1" applyBorder="1" applyAlignment="1">
      <alignment horizontal="center" vertical="center" shrinkToFit="1"/>
    </xf>
    <xf numFmtId="0" fontId="8" fillId="0" borderId="23" xfId="0" applyFont="1" applyFill="1" applyBorder="1" applyAlignment="1">
      <alignment vertical="center" shrinkToFit="1"/>
    </xf>
    <xf numFmtId="38" fontId="26" fillId="0" borderId="28" xfId="49" applyFont="1" applyFill="1" applyBorder="1" applyAlignment="1">
      <alignment vertical="center" shrinkToFit="1"/>
    </xf>
    <xf numFmtId="38" fontId="28" fillId="0" borderId="26" xfId="49" applyFont="1" applyFill="1" applyBorder="1" applyAlignment="1">
      <alignment vertical="center" shrinkToFit="1"/>
    </xf>
    <xf numFmtId="38" fontId="26" fillId="0" borderId="29" xfId="49" applyFont="1" applyFill="1" applyBorder="1" applyAlignment="1">
      <alignment vertical="center" shrinkToFit="1"/>
    </xf>
    <xf numFmtId="38" fontId="25" fillId="0" borderId="26" xfId="49" applyFont="1" applyFill="1" applyBorder="1" applyAlignment="1">
      <alignment vertical="center" shrinkToFit="1"/>
    </xf>
    <xf numFmtId="38" fontId="28" fillId="0" borderId="26" xfId="0" applyNumberFormat="1" applyFont="1" applyFill="1" applyBorder="1" applyAlignment="1">
      <alignment vertical="center" shrinkToFit="1"/>
    </xf>
    <xf numFmtId="38" fontId="31" fillId="0" borderId="50" xfId="0" applyNumberFormat="1" applyFont="1" applyFill="1" applyBorder="1" applyAlignment="1">
      <alignment vertical="center" shrinkToFit="1"/>
    </xf>
    <xf numFmtId="38" fontId="26" fillId="0" borderId="48" xfId="0" applyNumberFormat="1" applyFont="1" applyFill="1" applyBorder="1" applyAlignment="1">
      <alignment vertical="center" shrinkToFit="1"/>
    </xf>
    <xf numFmtId="0" fontId="8" fillId="0" borderId="52" xfId="0" applyFont="1" applyFill="1" applyBorder="1" applyAlignment="1">
      <alignment horizontal="center" vertical="center" shrinkToFit="1"/>
    </xf>
    <xf numFmtId="38" fontId="28" fillId="0" borderId="53" xfId="49" applyFont="1" applyFill="1" applyBorder="1" applyAlignment="1">
      <alignment vertical="center" shrinkToFit="1"/>
    </xf>
    <xf numFmtId="38" fontId="29" fillId="0" borderId="50" xfId="0" applyNumberFormat="1" applyFont="1" applyFill="1" applyBorder="1" applyAlignment="1">
      <alignment vertical="center" shrinkToFit="1"/>
    </xf>
    <xf numFmtId="0" fontId="25" fillId="0" borderId="27" xfId="0" applyFont="1" applyFill="1" applyBorder="1" applyAlignment="1">
      <alignment vertical="center" shrinkToFit="1"/>
    </xf>
    <xf numFmtId="38" fontId="26" fillId="0" borderId="49" xfId="0" applyNumberFormat="1" applyFont="1" applyFill="1" applyBorder="1" applyAlignment="1">
      <alignment vertical="center" shrinkToFit="1"/>
    </xf>
    <xf numFmtId="0" fontId="8" fillId="0" borderId="54" xfId="0" applyFont="1" applyFill="1" applyBorder="1" applyAlignment="1">
      <alignment horizontal="center" vertical="center" shrinkToFit="1"/>
    </xf>
    <xf numFmtId="38" fontId="27" fillId="0" borderId="28" xfId="49" applyFont="1" applyFill="1" applyBorder="1" applyAlignment="1" applyProtection="1">
      <alignment vertical="center" shrinkToFit="1"/>
      <protection locked="0"/>
    </xf>
    <xf numFmtId="38" fontId="27" fillId="0" borderId="29" xfId="49" applyFont="1" applyFill="1" applyBorder="1" applyAlignment="1" applyProtection="1">
      <alignment vertical="center" shrinkToFit="1"/>
      <protection locked="0"/>
    </xf>
    <xf numFmtId="0" fontId="27" fillId="0" borderId="30" xfId="0" applyFont="1" applyFill="1" applyBorder="1" applyAlignment="1" applyProtection="1">
      <alignment vertical="center" shrinkToFit="1"/>
      <protection locked="0"/>
    </xf>
    <xf numFmtId="38" fontId="19" fillId="0" borderId="28" xfId="49" applyFont="1" applyFill="1" applyBorder="1" applyAlignment="1" applyProtection="1">
      <alignment vertical="center" shrinkToFit="1"/>
      <protection locked="0"/>
    </xf>
    <xf numFmtId="38" fontId="19" fillId="0" borderId="29" xfId="49" applyFont="1" applyFill="1" applyBorder="1" applyAlignment="1" applyProtection="1">
      <alignment vertical="center" shrinkToFit="1"/>
      <protection locked="0"/>
    </xf>
    <xf numFmtId="38" fontId="19" fillId="0" borderId="29" xfId="49" applyFont="1" applyFill="1" applyBorder="1" applyAlignment="1" applyProtection="1">
      <alignment vertical="center"/>
      <protection locked="0"/>
    </xf>
    <xf numFmtId="38" fontId="19" fillId="0" borderId="38" xfId="49" applyFont="1" applyFill="1" applyBorder="1" applyAlignment="1" applyProtection="1">
      <alignment vertical="center" shrinkToFit="1"/>
      <protection locked="0"/>
    </xf>
    <xf numFmtId="38" fontId="19" fillId="0" borderId="40" xfId="49" applyFont="1" applyFill="1" applyBorder="1" applyAlignment="1" applyProtection="1">
      <alignment vertical="center" shrinkToFit="1"/>
      <protection locked="0"/>
    </xf>
    <xf numFmtId="38" fontId="19" fillId="0" borderId="42" xfId="49" applyFont="1" applyFill="1" applyBorder="1" applyAlignment="1" applyProtection="1">
      <alignment vertical="center" shrinkToFit="1"/>
      <protection locked="0"/>
    </xf>
    <xf numFmtId="38" fontId="19" fillId="0" borderId="28" xfId="49" applyFont="1" applyFill="1" applyBorder="1" applyAlignment="1" applyProtection="1">
      <alignment vertical="center"/>
      <protection locked="0"/>
    </xf>
    <xf numFmtId="38" fontId="19" fillId="0" borderId="30" xfId="49" applyFont="1" applyFill="1" applyBorder="1" applyAlignment="1" applyProtection="1">
      <alignment vertical="center"/>
      <protection locked="0"/>
    </xf>
    <xf numFmtId="38" fontId="39" fillId="0" borderId="25" xfId="49" applyFont="1" applyFill="1" applyBorder="1" applyAlignment="1">
      <alignment vertical="center" shrinkToFit="1"/>
    </xf>
    <xf numFmtId="38" fontId="18" fillId="0" borderId="29" xfId="49" applyFont="1" applyFill="1" applyBorder="1" applyAlignment="1" applyProtection="1">
      <alignment vertical="center" shrinkToFit="1"/>
      <protection locked="0"/>
    </xf>
    <xf numFmtId="38" fontId="20" fillId="0" borderId="0" xfId="49" applyFont="1" applyBorder="1" applyAlignment="1">
      <alignment vertical="center"/>
    </xf>
    <xf numFmtId="38" fontId="28" fillId="0" borderId="27" xfId="0" applyNumberFormat="1" applyFont="1" applyFill="1" applyBorder="1" applyAlignment="1">
      <alignment vertical="center" shrinkToFit="1"/>
    </xf>
    <xf numFmtId="38" fontId="28" fillId="0" borderId="26" xfId="49" applyFont="1" applyFill="1" applyBorder="1" applyAlignment="1">
      <alignment horizontal="center" vertical="center" shrinkToFit="1"/>
    </xf>
    <xf numFmtId="38" fontId="51" fillId="0" borderId="29" xfId="49" applyFont="1" applyFill="1" applyBorder="1" applyAlignment="1" applyProtection="1">
      <alignment vertical="center" shrinkToFit="1"/>
      <protection locked="0"/>
    </xf>
    <xf numFmtId="38" fontId="28" fillId="0" borderId="26" xfId="49" applyFont="1" applyFill="1" applyBorder="1" applyAlignment="1">
      <alignment horizontal="center" vertical="center"/>
    </xf>
    <xf numFmtId="38" fontId="28" fillId="0" borderId="53" xfId="49" applyFont="1" applyFill="1" applyBorder="1" applyAlignment="1">
      <alignment vertical="center"/>
    </xf>
    <xf numFmtId="38" fontId="51" fillId="0" borderId="29" xfId="49" applyFont="1" applyFill="1" applyBorder="1" applyAlignment="1" applyProtection="1">
      <alignment vertical="center"/>
      <protection locked="0"/>
    </xf>
    <xf numFmtId="38" fontId="28" fillId="0" borderId="26" xfId="49" applyFont="1" applyFill="1" applyBorder="1" applyAlignment="1">
      <alignment vertical="center"/>
    </xf>
    <xf numFmtId="0" fontId="51" fillId="0" borderId="29" xfId="0" applyFont="1" applyFill="1" applyBorder="1" applyAlignment="1" applyProtection="1">
      <alignment vertical="center" shrinkToFit="1"/>
      <protection locked="0"/>
    </xf>
    <xf numFmtId="0" fontId="28" fillId="0" borderId="26" xfId="0" applyFont="1" applyFill="1" applyBorder="1" applyAlignment="1">
      <alignment vertical="center" shrinkToFit="1"/>
    </xf>
    <xf numFmtId="0" fontId="28" fillId="0" borderId="26" xfId="0" applyFont="1" applyFill="1" applyBorder="1" applyAlignment="1">
      <alignment horizontal="center" vertical="center" shrinkToFit="1"/>
    </xf>
    <xf numFmtId="38" fontId="18" fillId="0" borderId="28" xfId="49" applyFont="1" applyFill="1" applyBorder="1" applyAlignment="1" applyProtection="1">
      <alignment vertical="center" shrinkToFit="1"/>
      <protection locked="0"/>
    </xf>
    <xf numFmtId="38" fontId="39" fillId="0" borderId="26" xfId="49" applyFont="1" applyFill="1" applyBorder="1" applyAlignment="1">
      <alignment horizontal="center" vertical="center" shrinkToFit="1"/>
    </xf>
    <xf numFmtId="0" fontId="39" fillId="0" borderId="26" xfId="49" applyNumberFormat="1" applyFont="1" applyFill="1" applyBorder="1" applyAlignment="1">
      <alignment horizontal="center" vertical="center" shrinkToFit="1"/>
    </xf>
    <xf numFmtId="38" fontId="18" fillId="0" borderId="29" xfId="49" applyFont="1" applyFill="1" applyBorder="1" applyAlignment="1" applyProtection="1">
      <alignment vertical="center"/>
      <protection locked="0"/>
    </xf>
    <xf numFmtId="38" fontId="39" fillId="0" borderId="27" xfId="49" applyFont="1" applyFill="1" applyBorder="1" applyAlignment="1">
      <alignment vertical="center" shrinkToFit="1"/>
    </xf>
    <xf numFmtId="38" fontId="18" fillId="0" borderId="30" xfId="49" applyFont="1" applyFill="1" applyBorder="1" applyAlignment="1" applyProtection="1">
      <alignment vertical="center" shrinkToFit="1"/>
      <protection locked="0"/>
    </xf>
    <xf numFmtId="0" fontId="39" fillId="0" borderId="27" xfId="49" applyNumberFormat="1" applyFont="1" applyFill="1" applyBorder="1" applyAlignment="1">
      <alignment horizontal="center" vertical="center" shrinkToFit="1"/>
    </xf>
    <xf numFmtId="38" fontId="53" fillId="0" borderId="26" xfId="49" applyFont="1" applyFill="1" applyBorder="1" applyAlignment="1">
      <alignment horizontal="center" vertical="center" shrinkToFit="1"/>
    </xf>
    <xf numFmtId="0" fontId="38" fillId="0" borderId="0" xfId="0" applyFont="1" applyFill="1" applyAlignment="1">
      <alignment/>
    </xf>
    <xf numFmtId="38" fontId="39" fillId="0" borderId="26" xfId="49" applyFont="1" applyFill="1" applyBorder="1" applyAlignment="1">
      <alignment horizontal="center" vertical="center" wrapText="1" shrinkToFit="1"/>
    </xf>
    <xf numFmtId="38" fontId="18" fillId="32" borderId="29" xfId="49" applyFont="1" applyFill="1" applyBorder="1" applyAlignment="1" applyProtection="1">
      <alignment vertical="center" shrinkToFit="1"/>
      <protection locked="0"/>
    </xf>
    <xf numFmtId="0" fontId="103" fillId="32" borderId="23" xfId="0" applyFont="1" applyFill="1" applyBorder="1" applyAlignment="1">
      <alignment horizontal="center" vertical="center" shrinkToFit="1"/>
    </xf>
    <xf numFmtId="38" fontId="28" fillId="32" borderId="26" xfId="0" applyNumberFormat="1" applyFont="1" applyFill="1" applyBorder="1" applyAlignment="1">
      <alignment vertical="center" shrinkToFit="1"/>
    </xf>
    <xf numFmtId="38" fontId="51" fillId="32" borderId="29" xfId="49" applyFont="1" applyFill="1" applyBorder="1" applyAlignment="1" applyProtection="1">
      <alignment vertical="center" shrinkToFit="1"/>
      <protection locked="0"/>
    </xf>
    <xf numFmtId="38" fontId="28" fillId="0" borderId="55" xfId="49" applyFont="1" applyFill="1" applyBorder="1" applyAlignment="1">
      <alignment vertical="center" shrinkToFit="1"/>
    </xf>
    <xf numFmtId="38" fontId="25" fillId="0" borderId="56" xfId="49" applyFont="1" applyFill="1" applyBorder="1" applyAlignment="1">
      <alignment horizontal="center" vertical="center" shrinkToFit="1"/>
    </xf>
    <xf numFmtId="38" fontId="28" fillId="0" borderId="56" xfId="49" applyFont="1" applyFill="1" applyBorder="1" applyAlignment="1">
      <alignment vertical="center" shrinkToFit="1"/>
    </xf>
    <xf numFmtId="38" fontId="51" fillId="32" borderId="57" xfId="49" applyFont="1" applyFill="1" applyBorder="1" applyAlignment="1" applyProtection="1">
      <alignment vertical="center" shrinkToFit="1"/>
      <protection locked="0"/>
    </xf>
    <xf numFmtId="38" fontId="51" fillId="32" borderId="58" xfId="49" applyFont="1" applyFill="1" applyBorder="1" applyAlignment="1" applyProtection="1">
      <alignment vertical="center" shrinkToFit="1"/>
      <protection locked="0"/>
    </xf>
    <xf numFmtId="38" fontId="51" fillId="32" borderId="59" xfId="49" applyFont="1" applyFill="1" applyBorder="1" applyAlignment="1" applyProtection="1">
      <alignment vertical="center" shrinkToFit="1"/>
      <protection locked="0"/>
    </xf>
    <xf numFmtId="0" fontId="28" fillId="0" borderId="56" xfId="0" applyFont="1" applyFill="1" applyBorder="1" applyAlignment="1">
      <alignment horizontal="center" vertical="center" shrinkToFit="1"/>
    </xf>
    <xf numFmtId="38" fontId="51" fillId="32" borderId="38" xfId="49" applyFont="1" applyFill="1" applyBorder="1" applyAlignment="1" applyProtection="1">
      <alignment vertical="center" shrinkToFit="1"/>
      <protection locked="0"/>
    </xf>
    <xf numFmtId="0" fontId="51" fillId="32" borderId="58" xfId="0" applyFont="1" applyFill="1" applyBorder="1" applyAlignment="1" applyProtection="1">
      <alignment vertical="center" shrinkToFit="1"/>
      <protection locked="0"/>
    </xf>
    <xf numFmtId="38" fontId="51" fillId="32" borderId="60" xfId="49" applyFont="1" applyFill="1" applyBorder="1" applyAlignment="1" applyProtection="1">
      <alignment vertical="center" shrinkToFit="1"/>
      <protection locked="0"/>
    </xf>
    <xf numFmtId="0" fontId="28" fillId="0" borderId="55" xfId="0" applyFont="1" applyFill="1" applyBorder="1" applyAlignment="1">
      <alignment vertical="center"/>
    </xf>
    <xf numFmtId="38" fontId="25" fillId="0" borderId="55" xfId="49" applyFont="1" applyFill="1" applyBorder="1" applyAlignment="1">
      <alignment vertical="center" shrinkToFit="1"/>
    </xf>
    <xf numFmtId="38" fontId="28" fillId="0" borderId="61" xfId="49" applyFont="1" applyFill="1" applyBorder="1" applyAlignment="1">
      <alignment vertical="center" shrinkToFit="1"/>
    </xf>
    <xf numFmtId="0" fontId="25" fillId="0" borderId="62" xfId="0" applyFont="1" applyFill="1" applyBorder="1" applyAlignment="1">
      <alignment horizontal="center" vertical="center" shrinkToFit="1"/>
    </xf>
    <xf numFmtId="0" fontId="28" fillId="0" borderId="63" xfId="0" applyFont="1" applyFill="1" applyBorder="1" applyAlignment="1">
      <alignment vertical="center" shrinkToFit="1"/>
    </xf>
    <xf numFmtId="0" fontId="51" fillId="0" borderId="38" xfId="0" applyFont="1" applyFill="1" applyBorder="1" applyAlignment="1" applyProtection="1">
      <alignment vertical="center" shrinkToFit="1"/>
      <protection locked="0"/>
    </xf>
    <xf numFmtId="0" fontId="51" fillId="0" borderId="58" xfId="0" applyFont="1" applyFill="1" applyBorder="1" applyAlignment="1" applyProtection="1">
      <alignment vertical="center" shrinkToFit="1"/>
      <protection locked="0"/>
    </xf>
    <xf numFmtId="38" fontId="28" fillId="0" borderId="64" xfId="49" applyFont="1" applyFill="1" applyBorder="1" applyAlignment="1">
      <alignment vertical="center" shrinkToFit="1"/>
    </xf>
    <xf numFmtId="38" fontId="27" fillId="0" borderId="65" xfId="49" applyFont="1" applyFill="1" applyBorder="1" applyAlignment="1" applyProtection="1">
      <alignment vertical="center" shrinkToFit="1"/>
      <protection locked="0"/>
    </xf>
    <xf numFmtId="38" fontId="51" fillId="0" borderId="57" xfId="49" applyFont="1" applyFill="1" applyBorder="1" applyAlignment="1" applyProtection="1">
      <alignment vertical="center" shrinkToFit="1"/>
      <protection locked="0"/>
    </xf>
    <xf numFmtId="38" fontId="51" fillId="0" borderId="58" xfId="49" applyFont="1" applyFill="1" applyBorder="1" applyAlignment="1" applyProtection="1">
      <alignment vertical="center" shrinkToFit="1"/>
      <protection locked="0"/>
    </xf>
    <xf numFmtId="38" fontId="51" fillId="0" borderId="57" xfId="49" applyFont="1" applyFill="1" applyBorder="1" applyAlignment="1" applyProtection="1">
      <alignment vertical="center"/>
      <protection locked="0"/>
    </xf>
    <xf numFmtId="38" fontId="27" fillId="0" borderId="38" xfId="49" applyFont="1" applyFill="1" applyBorder="1" applyAlignment="1" applyProtection="1">
      <alignment vertical="center" shrinkToFit="1"/>
      <protection locked="0"/>
    </xf>
    <xf numFmtId="38" fontId="51" fillId="0" borderId="38" xfId="49" applyFont="1" applyFill="1" applyBorder="1" applyAlignment="1" applyProtection="1">
      <alignment vertical="center" shrinkToFit="1"/>
      <protection locked="0"/>
    </xf>
    <xf numFmtId="0" fontId="51" fillId="0" borderId="57" xfId="0" applyFont="1" applyFill="1" applyBorder="1" applyAlignment="1" applyProtection="1">
      <alignment vertical="center" shrinkToFit="1"/>
      <protection locked="0"/>
    </xf>
    <xf numFmtId="38" fontId="28" fillId="0" borderId="56" xfId="49" applyFont="1" applyFill="1" applyBorder="1" applyAlignment="1">
      <alignment horizontal="center" vertical="center" shrinkToFit="1"/>
    </xf>
    <xf numFmtId="38" fontId="51" fillId="0" borderId="60" xfId="49" applyFont="1" applyFill="1" applyBorder="1" applyAlignment="1" applyProtection="1">
      <alignment vertical="center" shrinkToFit="1"/>
      <protection locked="0"/>
    </xf>
    <xf numFmtId="38" fontId="51" fillId="0" borderId="60" xfId="49" applyFont="1" applyFill="1" applyBorder="1" applyAlignment="1" applyProtection="1">
      <alignment vertical="center"/>
      <protection locked="0"/>
    </xf>
    <xf numFmtId="0" fontId="27" fillId="0" borderId="44" xfId="0" applyFont="1" applyFill="1" applyBorder="1" applyAlignment="1" applyProtection="1">
      <alignment vertical="center" shrinkToFit="1"/>
      <protection locked="0"/>
    </xf>
    <xf numFmtId="0" fontId="54" fillId="0" borderId="0" xfId="0" applyFont="1" applyFill="1" applyAlignment="1">
      <alignment/>
    </xf>
    <xf numFmtId="38" fontId="39" fillId="0" borderId="66" xfId="49" applyFont="1" applyFill="1" applyBorder="1" applyAlignment="1">
      <alignment vertical="center" shrinkToFit="1"/>
    </xf>
    <xf numFmtId="38" fontId="18" fillId="0" borderId="57" xfId="49" applyFont="1" applyFill="1" applyBorder="1" applyAlignment="1" applyProtection="1">
      <alignment vertical="center" shrinkToFit="1"/>
      <protection locked="0"/>
    </xf>
    <xf numFmtId="38" fontId="18" fillId="0" borderId="58" xfId="49" applyFont="1" applyFill="1" applyBorder="1" applyAlignment="1" applyProtection="1">
      <alignment vertical="center" shrinkToFit="1"/>
      <protection locked="0"/>
    </xf>
    <xf numFmtId="38" fontId="39" fillId="0" borderId="55" xfId="49" applyFont="1" applyFill="1" applyBorder="1" applyAlignment="1">
      <alignment vertical="center" shrinkToFit="1"/>
    </xf>
    <xf numFmtId="38" fontId="39" fillId="0" borderId="56" xfId="49" applyFont="1" applyFill="1" applyBorder="1" applyAlignment="1">
      <alignment vertical="center" shrinkToFit="1"/>
    </xf>
    <xf numFmtId="38" fontId="18" fillId="0" borderId="60" xfId="49" applyFont="1" applyFill="1" applyBorder="1" applyAlignment="1" applyProtection="1">
      <alignment vertical="center" shrinkToFit="1"/>
      <protection locked="0"/>
    </xf>
    <xf numFmtId="38" fontId="18" fillId="0" borderId="38" xfId="49" applyFont="1" applyFill="1" applyBorder="1" applyAlignment="1" applyProtection="1">
      <alignment vertical="center" shrinkToFit="1"/>
      <protection locked="0"/>
    </xf>
    <xf numFmtId="38" fontId="18" fillId="0" borderId="60" xfId="49" applyFont="1" applyFill="1" applyBorder="1" applyAlignment="1" applyProtection="1">
      <alignment vertical="center"/>
      <protection locked="0"/>
    </xf>
    <xf numFmtId="38" fontId="18" fillId="0" borderId="58" xfId="49" applyFont="1" applyFill="1" applyBorder="1" applyAlignment="1" applyProtection="1">
      <alignment vertical="center"/>
      <protection locked="0"/>
    </xf>
    <xf numFmtId="38" fontId="18" fillId="0" borderId="44" xfId="49" applyFont="1" applyFill="1" applyBorder="1" applyAlignment="1" applyProtection="1">
      <alignment vertical="center" shrinkToFit="1"/>
      <protection locked="0"/>
    </xf>
    <xf numFmtId="38" fontId="39" fillId="0" borderId="64" xfId="49" applyFont="1" applyFill="1" applyBorder="1" applyAlignment="1">
      <alignment vertical="center" shrinkToFit="1"/>
    </xf>
    <xf numFmtId="38" fontId="18" fillId="0" borderId="65" xfId="49" applyFont="1" applyFill="1" applyBorder="1" applyAlignment="1" applyProtection="1">
      <alignment vertical="center" shrinkToFit="1"/>
      <protection locked="0"/>
    </xf>
    <xf numFmtId="38" fontId="39" fillId="0" borderId="67" xfId="49" applyFont="1" applyFill="1" applyBorder="1" applyAlignment="1">
      <alignment vertical="center" shrinkToFit="1"/>
    </xf>
    <xf numFmtId="0" fontId="13" fillId="0" borderId="68" xfId="0" applyFont="1" applyFill="1" applyBorder="1" applyAlignment="1">
      <alignment horizontal="center" vertical="center" shrinkToFit="1"/>
    </xf>
    <xf numFmtId="0" fontId="13" fillId="0" borderId="69" xfId="0" applyFont="1" applyFill="1" applyBorder="1" applyAlignment="1">
      <alignment vertical="center" shrinkToFit="1"/>
    </xf>
    <xf numFmtId="38" fontId="39" fillId="0" borderId="70" xfId="49" applyFont="1" applyFill="1" applyBorder="1" applyAlignment="1">
      <alignment vertical="center" shrinkToFit="1"/>
    </xf>
    <xf numFmtId="38" fontId="13" fillId="0" borderId="69" xfId="49" applyFont="1" applyFill="1" applyBorder="1" applyAlignment="1">
      <alignment vertical="center" shrinkToFit="1"/>
    </xf>
    <xf numFmtId="0" fontId="7" fillId="0" borderId="69" xfId="0" applyFont="1" applyFill="1" applyBorder="1" applyAlignment="1">
      <alignment vertical="center" shrinkToFit="1"/>
    </xf>
    <xf numFmtId="38" fontId="13" fillId="0" borderId="71" xfId="49" applyFont="1" applyFill="1" applyBorder="1" applyAlignment="1">
      <alignment vertical="center" shrinkToFit="1"/>
    </xf>
    <xf numFmtId="38" fontId="39" fillId="32" borderId="26" xfId="49" applyFont="1" applyFill="1" applyBorder="1" applyAlignment="1">
      <alignment vertical="center"/>
    </xf>
    <xf numFmtId="38" fontId="39" fillId="32" borderId="26" xfId="49" applyFont="1" applyFill="1" applyBorder="1" applyAlignment="1">
      <alignment vertical="center" shrinkToFit="1"/>
    </xf>
    <xf numFmtId="38" fontId="19" fillId="0" borderId="57" xfId="49" applyFont="1" applyFill="1" applyBorder="1" applyAlignment="1" applyProtection="1">
      <alignment vertical="center" shrinkToFit="1"/>
      <protection locked="0"/>
    </xf>
    <xf numFmtId="38" fontId="35" fillId="0" borderId="55" xfId="49" applyFont="1" applyFill="1" applyBorder="1" applyAlignment="1">
      <alignment vertical="center" shrinkToFit="1"/>
    </xf>
    <xf numFmtId="38" fontId="37" fillId="0" borderId="56" xfId="49" applyFont="1" applyFill="1" applyBorder="1" applyAlignment="1">
      <alignment horizontal="center" vertical="center" shrinkToFit="1"/>
    </xf>
    <xf numFmtId="38" fontId="35" fillId="0" borderId="72" xfId="49" applyFont="1" applyFill="1" applyBorder="1" applyAlignment="1">
      <alignment vertical="center" shrinkToFit="1"/>
    </xf>
    <xf numFmtId="38" fontId="2" fillId="0" borderId="66" xfId="49" applyFont="1" applyFill="1" applyBorder="1" applyAlignment="1">
      <alignment vertical="center" shrinkToFit="1"/>
    </xf>
    <xf numFmtId="38" fontId="53" fillId="0" borderId="56" xfId="49" applyFont="1" applyFill="1" applyBorder="1" applyAlignment="1">
      <alignment horizontal="center" vertical="center" shrinkToFit="1"/>
    </xf>
    <xf numFmtId="38" fontId="2" fillId="0" borderId="55" xfId="49" applyFont="1" applyFill="1" applyBorder="1" applyAlignment="1">
      <alignment vertical="center" shrinkToFit="1"/>
    </xf>
    <xf numFmtId="38" fontId="35" fillId="0" borderId="56" xfId="49" applyFont="1" applyFill="1" applyBorder="1" applyAlignment="1">
      <alignment vertical="center" shrinkToFit="1"/>
    </xf>
    <xf numFmtId="38" fontId="19" fillId="0" borderId="60" xfId="49" applyFont="1" applyFill="1" applyBorder="1" applyAlignment="1" applyProtection="1">
      <alignment vertical="center" shrinkToFit="1"/>
      <protection locked="0"/>
    </xf>
    <xf numFmtId="38" fontId="35" fillId="0" borderId="64" xfId="49" applyFont="1" applyFill="1" applyBorder="1" applyAlignment="1">
      <alignment vertical="center" shrinkToFit="1"/>
    </xf>
    <xf numFmtId="38" fontId="19" fillId="0" borderId="65" xfId="49" applyFont="1" applyFill="1" applyBorder="1" applyAlignment="1" applyProtection="1">
      <alignment vertical="center" shrinkToFit="1"/>
      <protection locked="0"/>
    </xf>
    <xf numFmtId="38" fontId="2" fillId="0" borderId="56" xfId="49" applyFont="1" applyFill="1" applyBorder="1" applyAlignment="1">
      <alignment vertical="center" shrinkToFit="1"/>
    </xf>
    <xf numFmtId="38" fontId="2" fillId="0" borderId="72" xfId="49" applyFont="1" applyFill="1" applyBorder="1" applyAlignment="1">
      <alignment vertical="center" shrinkToFit="1"/>
    </xf>
    <xf numFmtId="38" fontId="2" fillId="0" borderId="64" xfId="49" applyFont="1" applyFill="1" applyBorder="1" applyAlignment="1">
      <alignment vertical="center" shrinkToFit="1"/>
    </xf>
    <xf numFmtId="38" fontId="2" fillId="0" borderId="73" xfId="49" applyFont="1" applyFill="1" applyBorder="1" applyAlignment="1">
      <alignment vertical="center" shrinkToFit="1"/>
    </xf>
    <xf numFmtId="38" fontId="8" fillId="32" borderId="26" xfId="49" applyFont="1" applyFill="1" applyBorder="1" applyAlignment="1">
      <alignment vertical="center"/>
    </xf>
    <xf numFmtId="38" fontId="22" fillId="32" borderId="26" xfId="49" applyFont="1" applyFill="1" applyBorder="1" applyAlignment="1">
      <alignment vertical="center"/>
    </xf>
    <xf numFmtId="38" fontId="38" fillId="0" borderId="66" xfId="49" applyFont="1" applyFill="1" applyBorder="1" applyAlignment="1">
      <alignment vertical="center"/>
    </xf>
    <xf numFmtId="38" fontId="38" fillId="0" borderId="67" xfId="49" applyFont="1" applyFill="1" applyBorder="1" applyAlignment="1">
      <alignment vertical="center"/>
    </xf>
    <xf numFmtId="38" fontId="38" fillId="0" borderId="55" xfId="49" applyFont="1" applyFill="1" applyBorder="1" applyAlignment="1">
      <alignment vertical="center"/>
    </xf>
    <xf numFmtId="38" fontId="38" fillId="0" borderId="56" xfId="49" applyFont="1" applyFill="1" applyBorder="1" applyAlignment="1">
      <alignment vertical="center"/>
    </xf>
    <xf numFmtId="38" fontId="19" fillId="0" borderId="57" xfId="49" applyFont="1" applyFill="1" applyBorder="1" applyAlignment="1" applyProtection="1">
      <alignment vertical="center"/>
      <protection locked="0"/>
    </xf>
    <xf numFmtId="38" fontId="104" fillId="0" borderId="58" xfId="49" applyFont="1" applyFill="1" applyBorder="1" applyAlignment="1" applyProtection="1">
      <alignment vertical="center"/>
      <protection locked="0"/>
    </xf>
    <xf numFmtId="38" fontId="38" fillId="0" borderId="74" xfId="49" applyFont="1" applyFill="1" applyBorder="1" applyAlignment="1">
      <alignment vertical="center"/>
    </xf>
    <xf numFmtId="38" fontId="19" fillId="0" borderId="38" xfId="49" applyFont="1" applyFill="1" applyBorder="1" applyAlignment="1" applyProtection="1">
      <alignment vertical="center"/>
      <protection locked="0"/>
    </xf>
    <xf numFmtId="38" fontId="38" fillId="0" borderId="62" xfId="49" applyFont="1" applyFill="1" applyBorder="1" applyAlignment="1">
      <alignment vertical="center"/>
    </xf>
    <xf numFmtId="0" fontId="10" fillId="0" borderId="16" xfId="0" applyFont="1" applyBorder="1" applyAlignment="1">
      <alignment/>
    </xf>
    <xf numFmtId="38" fontId="26" fillId="0" borderId="75" xfId="49" applyFont="1" applyFill="1" applyBorder="1" applyAlignment="1">
      <alignment vertical="center" shrinkToFit="1"/>
    </xf>
    <xf numFmtId="38" fontId="30" fillId="0" borderId="0" xfId="0" applyNumberFormat="1" applyFont="1" applyFill="1" applyBorder="1" applyAlignment="1">
      <alignment vertical="center"/>
    </xf>
    <xf numFmtId="38" fontId="26" fillId="0" borderId="76" xfId="0" applyNumberFormat="1" applyFont="1" applyFill="1" applyBorder="1" applyAlignment="1">
      <alignment vertical="center" shrinkToFit="1"/>
    </xf>
    <xf numFmtId="0" fontId="38" fillId="0" borderId="0" xfId="0" applyFont="1" applyAlignment="1">
      <alignment vertical="center" wrapText="1"/>
    </xf>
    <xf numFmtId="0" fontId="38" fillId="0" borderId="0" xfId="0" applyFont="1" applyAlignment="1">
      <alignment vertical="center"/>
    </xf>
    <xf numFmtId="0" fontId="38" fillId="0" borderId="77" xfId="0" applyFont="1" applyBorder="1" applyAlignment="1">
      <alignment vertical="center" wrapText="1"/>
    </xf>
    <xf numFmtId="0" fontId="105" fillId="0" borderId="0" xfId="0" applyFont="1" applyAlignment="1">
      <alignment vertical="center"/>
    </xf>
    <xf numFmtId="0" fontId="57" fillId="0" borderId="0" xfId="0" applyFont="1" applyAlignment="1">
      <alignment vertical="center"/>
    </xf>
    <xf numFmtId="0" fontId="58" fillId="0" borderId="0" xfId="0" applyFont="1" applyAlignment="1">
      <alignment vertical="center" wrapText="1"/>
    </xf>
    <xf numFmtId="0" fontId="58" fillId="0" borderId="0" xfId="0" applyFont="1" applyAlignment="1">
      <alignment vertical="center"/>
    </xf>
    <xf numFmtId="0" fontId="106" fillId="0" borderId="0" xfId="0" applyFont="1" applyAlignment="1">
      <alignment vertical="center"/>
    </xf>
    <xf numFmtId="0" fontId="58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58" fillId="0" borderId="0" xfId="0" applyFont="1" applyBorder="1" applyAlignment="1">
      <alignment vertical="center" wrapText="1"/>
    </xf>
    <xf numFmtId="0" fontId="58" fillId="0" borderId="77" xfId="0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58" fillId="0" borderId="78" xfId="0" applyFont="1" applyBorder="1" applyAlignment="1">
      <alignment vertical="center"/>
    </xf>
    <xf numFmtId="0" fontId="38" fillId="0" borderId="79" xfId="0" applyFont="1" applyBorder="1" applyAlignment="1">
      <alignment vertical="center"/>
    </xf>
    <xf numFmtId="0" fontId="38" fillId="0" borderId="80" xfId="0" applyFont="1" applyBorder="1" applyAlignment="1">
      <alignment vertical="center"/>
    </xf>
    <xf numFmtId="0" fontId="58" fillId="0" borderId="0" xfId="0" applyFont="1" applyAlignment="1">
      <alignment horizontal="left" vertical="center"/>
    </xf>
    <xf numFmtId="0" fontId="58" fillId="0" borderId="0" xfId="0" applyFont="1" applyAlignment="1">
      <alignment vertical="center" shrinkToFit="1"/>
    </xf>
    <xf numFmtId="0" fontId="38" fillId="0" borderId="0" xfId="0" applyFont="1" applyAlignment="1">
      <alignment vertical="center" shrinkToFit="1"/>
    </xf>
    <xf numFmtId="0" fontId="38" fillId="0" borderId="0" xfId="0" applyFont="1" applyBorder="1" applyAlignment="1">
      <alignment vertical="center" wrapText="1"/>
    </xf>
    <xf numFmtId="0" fontId="38" fillId="0" borderId="0" xfId="0" applyFont="1" applyBorder="1" applyAlignment="1">
      <alignment vertical="center"/>
    </xf>
    <xf numFmtId="0" fontId="107" fillId="0" borderId="0" xfId="0" applyFont="1" applyAlignment="1">
      <alignment vertical="center" wrapText="1"/>
    </xf>
    <xf numFmtId="0" fontId="60" fillId="0" borderId="0" xfId="0" applyFont="1" applyAlignment="1">
      <alignment vertical="center"/>
    </xf>
    <xf numFmtId="0" fontId="34" fillId="0" borderId="0" xfId="0" applyFont="1" applyAlignment="1">
      <alignment vertical="center" wrapText="1"/>
    </xf>
    <xf numFmtId="0" fontId="56" fillId="0" borderId="0" xfId="0" applyFont="1" applyAlignment="1">
      <alignment vertical="center"/>
    </xf>
    <xf numFmtId="0" fontId="34" fillId="0" borderId="0" xfId="0" applyFont="1" applyAlignment="1">
      <alignment vertical="center"/>
    </xf>
    <xf numFmtId="38" fontId="38" fillId="0" borderId="0" xfId="49" applyFont="1" applyFill="1" applyBorder="1" applyAlignment="1">
      <alignment vertical="center" shrinkToFit="1"/>
    </xf>
    <xf numFmtId="38" fontId="24" fillId="0" borderId="0" xfId="49" applyFont="1" applyFill="1" applyBorder="1" applyAlignment="1" applyProtection="1">
      <alignment vertical="center" shrinkToFit="1"/>
      <protection locked="0"/>
    </xf>
    <xf numFmtId="38" fontId="19" fillId="0" borderId="0" xfId="49" applyFont="1" applyFill="1" applyBorder="1" applyAlignment="1" applyProtection="1">
      <alignment vertical="center" shrinkToFit="1"/>
      <protection locked="0"/>
    </xf>
    <xf numFmtId="0" fontId="108" fillId="0" borderId="0" xfId="0" applyFont="1" applyBorder="1" applyAlignment="1">
      <alignment/>
    </xf>
    <xf numFmtId="0" fontId="109" fillId="0" borderId="0" xfId="0" applyFont="1" applyBorder="1" applyAlignment="1">
      <alignment/>
    </xf>
    <xf numFmtId="0" fontId="109" fillId="0" borderId="11" xfId="0" applyFont="1" applyBorder="1" applyAlignment="1">
      <alignment/>
    </xf>
    <xf numFmtId="0" fontId="110" fillId="0" borderId="0" xfId="0" applyFont="1" applyAlignment="1">
      <alignment vertical="center"/>
    </xf>
    <xf numFmtId="0" fontId="110" fillId="0" borderId="11" xfId="0" applyFont="1" applyBorder="1" applyAlignment="1">
      <alignment vertical="center"/>
    </xf>
    <xf numFmtId="0" fontId="10" fillId="0" borderId="0" xfId="0" applyFont="1" applyBorder="1" applyAlignment="1">
      <alignment/>
    </xf>
    <xf numFmtId="38" fontId="104" fillId="0" borderId="58" xfId="49" applyFont="1" applyFill="1" applyBorder="1" applyAlignment="1" applyProtection="1">
      <alignment vertical="center" shrinkToFit="1"/>
      <protection locked="0"/>
    </xf>
    <xf numFmtId="38" fontId="104" fillId="0" borderId="60" xfId="49" applyFont="1" applyFill="1" applyBorder="1" applyAlignment="1" applyProtection="1">
      <alignment vertical="center" shrinkToFit="1"/>
      <protection locked="0"/>
    </xf>
    <xf numFmtId="38" fontId="104" fillId="0" borderId="29" xfId="49" applyFont="1" applyFill="1" applyBorder="1" applyAlignment="1" applyProtection="1">
      <alignment vertical="center"/>
      <protection locked="0"/>
    </xf>
    <xf numFmtId="0" fontId="89" fillId="0" borderId="0" xfId="43" applyAlignment="1">
      <alignment vertical="center"/>
    </xf>
    <xf numFmtId="38" fontId="25" fillId="0" borderId="64" xfId="49" applyFont="1" applyFill="1" applyBorder="1" applyAlignment="1">
      <alignment vertical="center" shrinkToFit="1"/>
    </xf>
    <xf numFmtId="38" fontId="25" fillId="0" borderId="26" xfId="0" applyNumberFormat="1" applyFont="1" applyFill="1" applyBorder="1" applyAlignment="1">
      <alignment vertical="center" shrinkToFit="1"/>
    </xf>
    <xf numFmtId="38" fontId="111" fillId="32" borderId="26" xfId="49" applyFont="1" applyFill="1" applyBorder="1" applyAlignment="1">
      <alignment vertical="center"/>
    </xf>
    <xf numFmtId="38" fontId="111" fillId="0" borderId="55" xfId="49" applyFont="1" applyFill="1" applyBorder="1" applyAlignment="1">
      <alignment vertical="center" shrinkToFit="1"/>
    </xf>
    <xf numFmtId="38" fontId="111" fillId="0" borderId="64" xfId="49" applyFont="1" applyFill="1" applyBorder="1" applyAlignment="1">
      <alignment vertical="center" shrinkToFit="1"/>
    </xf>
    <xf numFmtId="38" fontId="111" fillId="0" borderId="70" xfId="49" applyFont="1" applyFill="1" applyBorder="1" applyAlignment="1">
      <alignment vertical="center" shrinkToFit="1"/>
    </xf>
    <xf numFmtId="38" fontId="111" fillId="0" borderId="26" xfId="49" applyFont="1" applyFill="1" applyBorder="1" applyAlignment="1">
      <alignment vertical="center" shrinkToFit="1"/>
    </xf>
    <xf numFmtId="38" fontId="111" fillId="0" borderId="55" xfId="49" applyFont="1" applyFill="1" applyBorder="1" applyAlignment="1">
      <alignment vertical="center"/>
    </xf>
    <xf numFmtId="38" fontId="112" fillId="0" borderId="55" xfId="49" applyFont="1" applyFill="1" applyBorder="1" applyAlignment="1">
      <alignment vertical="center" shrinkToFit="1"/>
    </xf>
    <xf numFmtId="38" fontId="112" fillId="0" borderId="64" xfId="49" applyFont="1" applyFill="1" applyBorder="1" applyAlignment="1">
      <alignment vertical="center" shrinkToFit="1"/>
    </xf>
    <xf numFmtId="38" fontId="38" fillId="0" borderId="61" xfId="49" applyFont="1" applyFill="1" applyBorder="1" applyAlignment="1">
      <alignment vertical="center"/>
    </xf>
    <xf numFmtId="38" fontId="8" fillId="32" borderId="27" xfId="49" applyFont="1" applyFill="1" applyBorder="1" applyAlignment="1">
      <alignment vertical="center"/>
    </xf>
    <xf numFmtId="38" fontId="8" fillId="32" borderId="26" xfId="49" applyFont="1" applyFill="1" applyBorder="1" applyAlignment="1">
      <alignment vertical="center"/>
    </xf>
    <xf numFmtId="38" fontId="38" fillId="32" borderId="26" xfId="49" applyFont="1" applyFill="1" applyBorder="1" applyAlignment="1">
      <alignment vertical="center" shrinkToFit="1"/>
    </xf>
    <xf numFmtId="38" fontId="38" fillId="0" borderId="70" xfId="49" applyFont="1" applyFill="1" applyBorder="1" applyAlignment="1">
      <alignment vertical="center"/>
    </xf>
    <xf numFmtId="38" fontId="106" fillId="0" borderId="55" xfId="49" applyFont="1" applyFill="1" applyBorder="1" applyAlignment="1">
      <alignment vertical="center"/>
    </xf>
    <xf numFmtId="38" fontId="19" fillId="0" borderId="58" xfId="49" applyFont="1" applyFill="1" applyBorder="1" applyAlignment="1" applyProtection="1">
      <alignment vertical="center" shrinkToFit="1"/>
      <protection locked="0"/>
    </xf>
    <xf numFmtId="38" fontId="18" fillId="0" borderId="81" xfId="49" applyFont="1" applyFill="1" applyBorder="1" applyAlignment="1" applyProtection="1">
      <alignment vertical="center" shrinkToFit="1"/>
      <protection locked="0"/>
    </xf>
    <xf numFmtId="38" fontId="18" fillId="0" borderId="82" xfId="49" applyFont="1" applyFill="1" applyBorder="1" applyAlignment="1" applyProtection="1">
      <alignment vertical="center" shrinkToFit="1"/>
      <protection locked="0"/>
    </xf>
    <xf numFmtId="38" fontId="18" fillId="0" borderId="83" xfId="49" applyFont="1" applyFill="1" applyBorder="1" applyAlignment="1" applyProtection="1">
      <alignment vertical="center" shrinkToFit="1"/>
      <protection locked="0"/>
    </xf>
    <xf numFmtId="38" fontId="104" fillId="0" borderId="82" xfId="49" applyFont="1" applyFill="1" applyBorder="1" applyAlignment="1" applyProtection="1">
      <alignment vertical="center"/>
      <protection locked="0"/>
    </xf>
    <xf numFmtId="38" fontId="104" fillId="0" borderId="84" xfId="49" applyFont="1" applyFill="1" applyBorder="1" applyAlignment="1" applyProtection="1">
      <alignment vertical="center"/>
      <protection locked="0"/>
    </xf>
    <xf numFmtId="38" fontId="25" fillId="0" borderId="66" xfId="49" applyFont="1" applyFill="1" applyBorder="1" applyAlignment="1">
      <alignment vertical="center" shrinkToFit="1"/>
    </xf>
    <xf numFmtId="0" fontId="25" fillId="0" borderId="64" xfId="0" applyFont="1" applyFill="1" applyBorder="1" applyAlignment="1">
      <alignment vertical="center" shrinkToFit="1"/>
    </xf>
    <xf numFmtId="38" fontId="25" fillId="32" borderId="26" xfId="0" applyNumberFormat="1" applyFont="1" applyFill="1" applyBorder="1" applyAlignment="1">
      <alignment vertical="center" shrinkToFit="1"/>
    </xf>
    <xf numFmtId="38" fontId="38" fillId="32" borderId="25" xfId="49" applyFont="1" applyFill="1" applyBorder="1" applyAlignment="1">
      <alignment vertical="center"/>
    </xf>
    <xf numFmtId="38" fontId="38" fillId="32" borderId="26" xfId="49" applyFont="1" applyFill="1" applyBorder="1" applyAlignment="1">
      <alignment vertical="center"/>
    </xf>
    <xf numFmtId="38" fontId="38" fillId="0" borderId="55" xfId="49" applyFont="1" applyFill="1" applyBorder="1" applyAlignment="1">
      <alignment vertical="center" shrinkToFit="1"/>
    </xf>
    <xf numFmtId="38" fontId="38" fillId="0" borderId="70" xfId="49" applyFont="1" applyFill="1" applyBorder="1" applyAlignment="1">
      <alignment vertical="center" shrinkToFit="1"/>
    </xf>
    <xf numFmtId="38" fontId="38" fillId="0" borderId="64" xfId="49" applyFont="1" applyFill="1" applyBorder="1" applyAlignment="1">
      <alignment vertical="center" shrinkToFit="1"/>
    </xf>
    <xf numFmtId="38" fontId="38" fillId="32" borderId="27" xfId="49" applyFont="1" applyFill="1" applyBorder="1" applyAlignment="1">
      <alignment vertical="center"/>
    </xf>
    <xf numFmtId="38" fontId="38" fillId="0" borderId="63" xfId="49" applyFont="1" applyFill="1" applyBorder="1" applyAlignment="1">
      <alignment vertical="center" shrinkToFit="1"/>
    </xf>
    <xf numFmtId="38" fontId="38" fillId="0" borderId="85" xfId="49" applyFont="1" applyFill="1" applyBorder="1" applyAlignment="1">
      <alignment vertical="center" shrinkToFit="1"/>
    </xf>
    <xf numFmtId="38" fontId="38" fillId="0" borderId="66" xfId="49" applyFont="1" applyFill="1" applyBorder="1" applyAlignment="1">
      <alignment vertical="center" shrinkToFit="1"/>
    </xf>
    <xf numFmtId="38" fontId="2" fillId="0" borderId="86" xfId="49" applyFont="1" applyFill="1" applyBorder="1" applyAlignment="1">
      <alignment vertical="center" shrinkToFit="1"/>
    </xf>
    <xf numFmtId="38" fontId="18" fillId="0" borderId="87" xfId="49" applyFont="1" applyFill="1" applyBorder="1" applyAlignment="1" applyProtection="1">
      <alignment vertical="center" shrinkToFit="1"/>
      <protection locked="0"/>
    </xf>
    <xf numFmtId="38" fontId="18" fillId="0" borderId="88" xfId="49" applyFont="1" applyFill="1" applyBorder="1" applyAlignment="1" applyProtection="1">
      <alignment vertical="center" shrinkToFit="1"/>
      <protection locked="0"/>
    </xf>
    <xf numFmtId="38" fontId="18" fillId="0" borderId="89" xfId="49" applyFont="1" applyFill="1" applyBorder="1" applyAlignment="1" applyProtection="1">
      <alignment vertical="center" shrinkToFit="1"/>
      <protection locked="0"/>
    </xf>
    <xf numFmtId="38" fontId="104" fillId="0" borderId="90" xfId="49" applyFont="1" applyFill="1" applyBorder="1" applyAlignment="1" applyProtection="1">
      <alignment vertical="center" shrinkToFit="1"/>
      <protection locked="0"/>
    </xf>
    <xf numFmtId="38" fontId="18" fillId="0" borderId="91" xfId="49" applyFont="1" applyFill="1" applyBorder="1" applyAlignment="1" applyProtection="1">
      <alignment vertical="center" shrinkToFit="1"/>
      <protection locked="0"/>
    </xf>
    <xf numFmtId="0" fontId="11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11" xfId="0" applyBorder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/>
    </xf>
    <xf numFmtId="57" fontId="3" fillId="0" borderId="0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113" fillId="0" borderId="0" xfId="0" applyFont="1" applyAlignment="1">
      <alignment vertical="center" wrapText="1"/>
    </xf>
    <xf numFmtId="0" fontId="56" fillId="0" borderId="0" xfId="0" applyFont="1" applyAlignment="1">
      <alignment vertical="center" wrapText="1"/>
    </xf>
    <xf numFmtId="0" fontId="55" fillId="0" borderId="0" xfId="0" applyFont="1" applyAlignment="1">
      <alignment horizontal="center" vertical="center"/>
    </xf>
    <xf numFmtId="0" fontId="8" fillId="0" borderId="92" xfId="0" applyFont="1" applyFill="1" applyBorder="1" applyAlignment="1">
      <alignment horizontal="center" vertical="center" shrinkToFit="1"/>
    </xf>
    <xf numFmtId="0" fontId="8" fillId="0" borderId="93" xfId="0" applyFont="1" applyFill="1" applyBorder="1" applyAlignment="1">
      <alignment horizontal="center" vertical="center" shrinkToFit="1"/>
    </xf>
    <xf numFmtId="0" fontId="8" fillId="0" borderId="22" xfId="0" applyFont="1" applyFill="1" applyBorder="1" applyAlignment="1">
      <alignment horizontal="center" vertical="center" shrinkToFit="1"/>
    </xf>
    <xf numFmtId="0" fontId="8" fillId="0" borderId="22" xfId="0" applyFont="1" applyFill="1" applyBorder="1" applyAlignment="1">
      <alignment horizontal="center" vertical="center" textRotation="255" shrinkToFit="1"/>
    </xf>
    <xf numFmtId="0" fontId="8" fillId="0" borderId="23" xfId="0" applyFont="1" applyFill="1" applyBorder="1" applyAlignment="1">
      <alignment horizontal="center" vertical="center" textRotation="255" shrinkToFit="1"/>
    </xf>
    <xf numFmtId="0" fontId="8" fillId="0" borderId="23" xfId="0" applyFont="1" applyFill="1" applyBorder="1" applyAlignment="1">
      <alignment horizontal="center" vertical="center" shrinkToFit="1"/>
    </xf>
    <xf numFmtId="0" fontId="8" fillId="0" borderId="94" xfId="0" applyFont="1" applyFill="1" applyBorder="1" applyAlignment="1">
      <alignment horizontal="center" vertical="center" textRotation="255" shrinkToFit="1"/>
    </xf>
    <xf numFmtId="0" fontId="8" fillId="0" borderId="92" xfId="0" applyFont="1" applyFill="1" applyBorder="1" applyAlignment="1">
      <alignment horizontal="center" vertical="center" textRotation="255" shrinkToFit="1"/>
    </xf>
    <xf numFmtId="177" fontId="4" fillId="0" borderId="16" xfId="0" applyNumberFormat="1" applyFont="1" applyFill="1" applyBorder="1" applyAlignment="1">
      <alignment horizontal="center" vertical="center" shrinkToFit="1"/>
    </xf>
    <xf numFmtId="0" fontId="8" fillId="0" borderId="95" xfId="0" applyFont="1" applyFill="1" applyBorder="1" applyAlignment="1">
      <alignment horizontal="center" vertical="center" shrinkToFit="1"/>
    </xf>
    <xf numFmtId="0" fontId="8" fillId="0" borderId="96" xfId="0" applyFont="1" applyFill="1" applyBorder="1" applyAlignment="1">
      <alignment horizontal="center" vertical="center" shrinkToFit="1"/>
    </xf>
    <xf numFmtId="0" fontId="4" fillId="0" borderId="97" xfId="0" applyFont="1" applyFill="1" applyBorder="1" applyAlignment="1">
      <alignment horizontal="center" vertical="center" shrinkToFit="1"/>
    </xf>
    <xf numFmtId="0" fontId="4" fillId="0" borderId="98" xfId="0" applyFont="1" applyFill="1" applyBorder="1" applyAlignment="1">
      <alignment horizontal="center" vertical="center" shrinkToFit="1"/>
    </xf>
    <xf numFmtId="0" fontId="4" fillId="0" borderId="99" xfId="0" applyFont="1" applyFill="1" applyBorder="1" applyAlignment="1">
      <alignment horizontal="center" vertical="center" shrinkToFit="1"/>
    </xf>
    <xf numFmtId="0" fontId="8" fillId="0" borderId="100" xfId="0" applyFont="1" applyFill="1" applyBorder="1" applyAlignment="1">
      <alignment horizontal="center" vertical="center" shrinkToFit="1"/>
    </xf>
    <xf numFmtId="0" fontId="8" fillId="0" borderId="101" xfId="0" applyFont="1" applyFill="1" applyBorder="1" applyAlignment="1">
      <alignment horizontal="center" vertical="center" shrinkToFit="1"/>
    </xf>
    <xf numFmtId="0" fontId="8" fillId="0" borderId="102" xfId="0" applyFont="1" applyFill="1" applyBorder="1" applyAlignment="1">
      <alignment horizontal="center" vertical="center" shrinkToFit="1"/>
    </xf>
    <xf numFmtId="0" fontId="8" fillId="0" borderId="103" xfId="0" applyFont="1" applyFill="1" applyBorder="1" applyAlignment="1">
      <alignment horizontal="center" vertical="center" shrinkToFit="1"/>
    </xf>
    <xf numFmtId="0" fontId="50" fillId="0" borderId="104" xfId="0" applyFont="1" applyFill="1" applyBorder="1" applyAlignment="1" applyProtection="1">
      <alignment horizontal="center" vertical="center" shrinkToFit="1"/>
      <protection locked="0"/>
    </xf>
    <xf numFmtId="0" fontId="50" fillId="0" borderId="105" xfId="0" applyFont="1" applyFill="1" applyBorder="1" applyAlignment="1" applyProtection="1">
      <alignment horizontal="center" vertical="center" shrinkToFit="1"/>
      <protection locked="0"/>
    </xf>
    <xf numFmtId="0" fontId="28" fillId="0" borderId="56" xfId="0" applyFont="1" applyFill="1" applyBorder="1" applyAlignment="1">
      <alignment vertical="center" shrinkToFit="1"/>
    </xf>
    <xf numFmtId="0" fontId="28" fillId="0" borderId="53" xfId="0" applyFont="1" applyFill="1" applyBorder="1" applyAlignment="1">
      <alignment vertical="center" shrinkToFit="1"/>
    </xf>
    <xf numFmtId="38" fontId="28" fillId="0" borderId="26" xfId="49" applyFont="1" applyFill="1" applyBorder="1" applyAlignment="1">
      <alignment vertical="center" shrinkToFit="1"/>
    </xf>
    <xf numFmtId="38" fontId="28" fillId="0" borderId="53" xfId="49" applyFont="1" applyFill="1" applyBorder="1" applyAlignment="1">
      <alignment vertical="center" shrinkToFit="1"/>
    </xf>
    <xf numFmtId="0" fontId="4" fillId="0" borderId="106" xfId="0" applyFont="1" applyFill="1" applyBorder="1" applyAlignment="1">
      <alignment horizontal="center" vertical="center" shrinkToFit="1"/>
    </xf>
    <xf numFmtId="0" fontId="8" fillId="0" borderId="51" xfId="0" applyFont="1" applyFill="1" applyBorder="1" applyAlignment="1">
      <alignment horizontal="center" vertical="center" shrinkToFit="1"/>
    </xf>
    <xf numFmtId="0" fontId="8" fillId="0" borderId="107" xfId="0" applyFont="1" applyFill="1" applyBorder="1" applyAlignment="1">
      <alignment horizontal="center" vertical="center" shrinkToFit="1"/>
    </xf>
    <xf numFmtId="0" fontId="8" fillId="0" borderId="108" xfId="0" applyFont="1" applyFill="1" applyBorder="1" applyAlignment="1">
      <alignment horizontal="center" vertical="center" shrinkToFit="1"/>
    </xf>
    <xf numFmtId="0" fontId="50" fillId="0" borderId="109" xfId="0" applyFont="1" applyFill="1" applyBorder="1" applyAlignment="1" applyProtection="1">
      <alignment horizontal="center" vertical="center" shrinkToFit="1"/>
      <protection locked="0"/>
    </xf>
    <xf numFmtId="0" fontId="50" fillId="0" borderId="110" xfId="0" applyFont="1" applyFill="1" applyBorder="1" applyAlignment="1" applyProtection="1">
      <alignment horizontal="center" vertical="center" shrinkToFit="1"/>
      <protection locked="0"/>
    </xf>
    <xf numFmtId="0" fontId="50" fillId="0" borderId="111" xfId="0" applyFont="1" applyFill="1" applyBorder="1" applyAlignment="1" applyProtection="1">
      <alignment horizontal="center" vertical="center" shrinkToFit="1"/>
      <protection locked="0"/>
    </xf>
    <xf numFmtId="0" fontId="50" fillId="0" borderId="112" xfId="0" applyFont="1" applyFill="1" applyBorder="1" applyAlignment="1" applyProtection="1">
      <alignment horizontal="center" vertical="center" shrinkToFit="1"/>
      <protection locked="0"/>
    </xf>
    <xf numFmtId="0" fontId="8" fillId="0" borderId="113" xfId="0" applyFont="1" applyFill="1" applyBorder="1" applyAlignment="1">
      <alignment horizontal="center" vertical="center" shrinkToFit="1"/>
    </xf>
    <xf numFmtId="0" fontId="8" fillId="0" borderId="114" xfId="0" applyFont="1" applyFill="1" applyBorder="1" applyAlignment="1">
      <alignment horizontal="center" vertical="center" shrinkToFit="1"/>
    </xf>
    <xf numFmtId="38" fontId="25" fillId="0" borderId="25" xfId="49" applyFont="1" applyFill="1" applyBorder="1" applyAlignment="1">
      <alignment vertical="center" shrinkToFit="1"/>
    </xf>
    <xf numFmtId="38" fontId="25" fillId="0" borderId="47" xfId="49" applyFont="1" applyFill="1" applyBorder="1" applyAlignment="1">
      <alignment vertical="center" shrinkToFit="1"/>
    </xf>
    <xf numFmtId="38" fontId="28" fillId="0" borderId="56" xfId="49" applyFont="1" applyFill="1" applyBorder="1" applyAlignment="1">
      <alignment vertical="center" shrinkToFit="1"/>
    </xf>
    <xf numFmtId="0" fontId="20" fillId="0" borderId="106" xfId="0" applyFont="1" applyFill="1" applyBorder="1" applyAlignment="1">
      <alignment horizontal="center" vertical="center" shrinkToFit="1"/>
    </xf>
    <xf numFmtId="0" fontId="20" fillId="0" borderId="98" xfId="0" applyFont="1" applyFill="1" applyBorder="1" applyAlignment="1">
      <alignment horizontal="center" vertical="center" shrinkToFit="1"/>
    </xf>
    <xf numFmtId="0" fontId="20" fillId="0" borderId="99" xfId="0" applyFont="1" applyFill="1" applyBorder="1" applyAlignment="1">
      <alignment horizontal="center" vertical="center" shrinkToFit="1"/>
    </xf>
    <xf numFmtId="0" fontId="50" fillId="0" borderId="115" xfId="0" applyFont="1" applyFill="1" applyBorder="1" applyAlignment="1" applyProtection="1">
      <alignment horizontal="center" vertical="center" shrinkToFit="1"/>
      <protection locked="0"/>
    </xf>
    <xf numFmtId="0" fontId="50" fillId="0" borderId="116" xfId="0" applyFont="1" applyFill="1" applyBorder="1" applyAlignment="1" applyProtection="1">
      <alignment horizontal="center" vertical="center" shrinkToFit="1"/>
      <protection locked="0"/>
    </xf>
    <xf numFmtId="0" fontId="50" fillId="0" borderId="15" xfId="0" applyFont="1" applyFill="1" applyBorder="1" applyAlignment="1" applyProtection="1">
      <alignment horizontal="center" vertical="center" shrinkToFit="1"/>
      <protection locked="0"/>
    </xf>
    <xf numFmtId="0" fontId="50" fillId="0" borderId="16" xfId="0" applyFont="1" applyFill="1" applyBorder="1" applyAlignment="1" applyProtection="1">
      <alignment horizontal="center" vertical="center" shrinkToFit="1"/>
      <protection locked="0"/>
    </xf>
    <xf numFmtId="38" fontId="25" fillId="0" borderId="67" xfId="49" applyFont="1" applyFill="1" applyBorder="1" applyAlignment="1">
      <alignment vertical="center" shrinkToFit="1"/>
    </xf>
    <xf numFmtId="178" fontId="50" fillId="0" borderId="109" xfId="49" applyNumberFormat="1" applyFont="1" applyFill="1" applyBorder="1" applyAlignment="1" applyProtection="1">
      <alignment horizontal="center" vertical="center" shrinkToFit="1"/>
      <protection locked="0"/>
    </xf>
    <xf numFmtId="178" fontId="50" fillId="0" borderId="116" xfId="49" applyNumberFormat="1" applyFont="1" applyFill="1" applyBorder="1" applyAlignment="1" applyProtection="1">
      <alignment horizontal="center" vertical="center" shrinkToFit="1"/>
      <protection locked="0"/>
    </xf>
    <xf numFmtId="178" fontId="50" fillId="0" borderId="110" xfId="49" applyNumberFormat="1" applyFont="1" applyFill="1" applyBorder="1" applyAlignment="1" applyProtection="1">
      <alignment horizontal="center" vertical="center" shrinkToFit="1"/>
      <protection locked="0"/>
    </xf>
    <xf numFmtId="178" fontId="50" fillId="0" borderId="111" xfId="49" applyNumberFormat="1" applyFont="1" applyFill="1" applyBorder="1" applyAlignment="1" applyProtection="1">
      <alignment horizontal="center" vertical="center" shrinkToFit="1"/>
      <protection locked="0"/>
    </xf>
    <xf numFmtId="178" fontId="50" fillId="0" borderId="16" xfId="49" applyNumberFormat="1" applyFont="1" applyFill="1" applyBorder="1" applyAlignment="1" applyProtection="1">
      <alignment horizontal="center" vertical="center" shrinkToFit="1"/>
      <protection locked="0"/>
    </xf>
    <xf numFmtId="178" fontId="50" fillId="0" borderId="112" xfId="49" applyNumberFormat="1" applyFont="1" applyFill="1" applyBorder="1" applyAlignment="1" applyProtection="1">
      <alignment horizontal="center" vertical="center" shrinkToFit="1"/>
      <protection locked="0"/>
    </xf>
    <xf numFmtId="38" fontId="50" fillId="0" borderId="109" xfId="49" applyFont="1" applyFill="1" applyBorder="1" applyAlignment="1" applyProtection="1">
      <alignment horizontal="center" vertical="center" shrinkToFit="1"/>
      <protection locked="0"/>
    </xf>
    <xf numFmtId="38" fontId="50" fillId="0" borderId="116" xfId="49" applyFont="1" applyFill="1" applyBorder="1" applyAlignment="1" applyProtection="1">
      <alignment horizontal="center" vertical="center" shrinkToFit="1"/>
      <protection locked="0"/>
    </xf>
    <xf numFmtId="38" fontId="50" fillId="0" borderId="110" xfId="49" applyFont="1" applyFill="1" applyBorder="1" applyAlignment="1" applyProtection="1">
      <alignment horizontal="center" vertical="center" shrinkToFit="1"/>
      <protection locked="0"/>
    </xf>
    <xf numFmtId="38" fontId="50" fillId="0" borderId="111" xfId="49" applyFont="1" applyFill="1" applyBorder="1" applyAlignment="1" applyProtection="1">
      <alignment horizontal="center" vertical="center" shrinkToFit="1"/>
      <protection locked="0"/>
    </xf>
    <xf numFmtId="38" fontId="50" fillId="0" borderId="16" xfId="49" applyFont="1" applyFill="1" applyBorder="1" applyAlignment="1" applyProtection="1">
      <alignment horizontal="center" vertical="center" shrinkToFit="1"/>
      <protection locked="0"/>
    </xf>
    <xf numFmtId="38" fontId="50" fillId="0" borderId="112" xfId="49" applyFont="1" applyFill="1" applyBorder="1" applyAlignment="1" applyProtection="1">
      <alignment horizontal="center" vertical="center" shrinkToFit="1"/>
      <protection locked="0"/>
    </xf>
    <xf numFmtId="38" fontId="25" fillId="0" borderId="26" xfId="49" applyFont="1" applyFill="1" applyBorder="1" applyAlignment="1">
      <alignment vertical="center" shrinkToFit="1"/>
    </xf>
    <xf numFmtId="38" fontId="25" fillId="0" borderId="53" xfId="49" applyFont="1" applyFill="1" applyBorder="1" applyAlignment="1">
      <alignment vertical="center" shrinkToFit="1"/>
    </xf>
    <xf numFmtId="0" fontId="10" fillId="0" borderId="16" xfId="0" applyFont="1" applyFill="1" applyBorder="1" applyAlignment="1">
      <alignment vertical="center"/>
    </xf>
    <xf numFmtId="0" fontId="8" fillId="0" borderId="117" xfId="0" applyFont="1" applyFill="1" applyBorder="1" applyAlignment="1">
      <alignment horizontal="center" vertical="center" shrinkToFit="1"/>
    </xf>
    <xf numFmtId="0" fontId="8" fillId="0" borderId="118" xfId="0" applyFont="1" applyFill="1" applyBorder="1" applyAlignment="1">
      <alignment horizontal="center" vertical="center" shrinkToFit="1"/>
    </xf>
    <xf numFmtId="0" fontId="8" fillId="0" borderId="119" xfId="0" applyFont="1" applyFill="1" applyBorder="1" applyAlignment="1">
      <alignment horizontal="center" vertical="center" shrinkToFit="1"/>
    </xf>
    <xf numFmtId="0" fontId="8" fillId="0" borderId="120" xfId="0" applyFont="1" applyFill="1" applyBorder="1" applyAlignment="1">
      <alignment horizontal="center" vertical="center" shrinkToFit="1"/>
    </xf>
    <xf numFmtId="0" fontId="8" fillId="0" borderId="121" xfId="0" applyFont="1" applyFill="1" applyBorder="1" applyAlignment="1">
      <alignment horizontal="center" vertical="center" shrinkToFit="1"/>
    </xf>
    <xf numFmtId="0" fontId="28" fillId="0" borderId="26" xfId="0" applyFont="1" applyFill="1" applyBorder="1" applyAlignment="1">
      <alignment vertical="center" shrinkToFit="1"/>
    </xf>
    <xf numFmtId="38" fontId="28" fillId="0" borderId="64" xfId="49" applyFont="1" applyFill="1" applyBorder="1" applyAlignment="1">
      <alignment vertical="center" shrinkToFit="1"/>
    </xf>
    <xf numFmtId="38" fontId="25" fillId="0" borderId="64" xfId="49" applyFont="1" applyFill="1" applyBorder="1" applyAlignment="1">
      <alignment vertical="center" shrinkToFit="1"/>
    </xf>
    <xf numFmtId="0" fontId="13" fillId="0" borderId="24" xfId="0" applyFont="1" applyFill="1" applyBorder="1" applyAlignment="1">
      <alignment vertical="center" shrinkToFit="1"/>
    </xf>
    <xf numFmtId="0" fontId="13" fillId="0" borderId="122" xfId="0" applyFont="1" applyFill="1" applyBorder="1" applyAlignment="1">
      <alignment vertical="center" shrinkToFit="1"/>
    </xf>
    <xf numFmtId="0" fontId="13" fillId="0" borderId="123" xfId="0" applyFont="1" applyFill="1" applyBorder="1" applyAlignment="1">
      <alignment vertical="center" shrinkToFit="1"/>
    </xf>
    <xf numFmtId="0" fontId="13" fillId="0" borderId="34" xfId="0" applyFont="1" applyFill="1" applyBorder="1" applyAlignment="1">
      <alignment vertical="center" shrinkToFit="1"/>
    </xf>
    <xf numFmtId="0" fontId="8" fillId="0" borderId="124" xfId="0" applyFont="1" applyFill="1" applyBorder="1" applyAlignment="1">
      <alignment horizontal="center" vertical="center" shrinkToFit="1"/>
    </xf>
    <xf numFmtId="0" fontId="8" fillId="0" borderId="125" xfId="0" applyFont="1" applyFill="1" applyBorder="1" applyAlignment="1">
      <alignment horizontal="center" vertical="center" shrinkToFit="1"/>
    </xf>
    <xf numFmtId="0" fontId="7" fillId="0" borderId="22" xfId="0" applyFont="1" applyFill="1" applyBorder="1" applyAlignment="1">
      <alignment vertical="center" shrinkToFit="1"/>
    </xf>
    <xf numFmtId="0" fontId="7" fillId="0" borderId="126" xfId="0" applyFont="1" applyFill="1" applyBorder="1" applyAlignment="1">
      <alignment vertical="center" shrinkToFit="1"/>
    </xf>
    <xf numFmtId="0" fontId="13" fillId="0" borderId="23" xfId="0" applyFont="1" applyFill="1" applyBorder="1" applyAlignment="1">
      <alignment vertical="center" shrinkToFit="1"/>
    </xf>
    <xf numFmtId="0" fontId="3" fillId="0" borderId="34" xfId="0" applyFont="1" applyFill="1" applyBorder="1" applyAlignment="1">
      <alignment/>
    </xf>
    <xf numFmtId="38" fontId="8" fillId="0" borderId="123" xfId="49" applyFont="1" applyFill="1" applyBorder="1" applyAlignment="1">
      <alignment horizontal="center" vertical="center" shrinkToFit="1"/>
    </xf>
    <xf numFmtId="38" fontId="8" fillId="0" borderId="34" xfId="49" applyFont="1" applyFill="1" applyBorder="1" applyAlignment="1">
      <alignment horizontal="center" vertical="center" shrinkToFit="1"/>
    </xf>
    <xf numFmtId="38" fontId="13" fillId="0" borderId="23" xfId="49" applyFont="1" applyFill="1" applyBorder="1" applyAlignment="1">
      <alignment vertical="center" shrinkToFit="1"/>
    </xf>
    <xf numFmtId="38" fontId="13" fillId="0" borderId="34" xfId="49" applyFont="1" applyFill="1" applyBorder="1" applyAlignment="1">
      <alignment vertical="center" shrinkToFit="1"/>
    </xf>
    <xf numFmtId="38" fontId="8" fillId="0" borderId="23" xfId="49" applyFont="1" applyFill="1" applyBorder="1" applyAlignment="1">
      <alignment horizontal="center" vertical="center" shrinkToFit="1"/>
    </xf>
    <xf numFmtId="38" fontId="29" fillId="0" borderId="13" xfId="0" applyNumberFormat="1" applyFont="1" applyFill="1" applyBorder="1" applyAlignment="1">
      <alignment vertical="center"/>
    </xf>
    <xf numFmtId="38" fontId="28" fillId="0" borderId="26" xfId="49" applyFont="1" applyFill="1" applyBorder="1" applyAlignment="1">
      <alignment vertical="center"/>
    </xf>
    <xf numFmtId="38" fontId="28" fillId="0" borderId="53" xfId="49" applyFont="1" applyFill="1" applyBorder="1" applyAlignment="1">
      <alignment vertical="center"/>
    </xf>
    <xf numFmtId="0" fontId="25" fillId="0" borderId="27" xfId="0" applyFont="1" applyFill="1" applyBorder="1" applyAlignment="1">
      <alignment vertical="center" shrinkToFit="1"/>
    </xf>
    <xf numFmtId="0" fontId="25" fillId="0" borderId="127" xfId="0" applyFont="1" applyFill="1" applyBorder="1" applyAlignment="1">
      <alignment vertical="center" shrinkToFit="1"/>
    </xf>
    <xf numFmtId="38" fontId="25" fillId="0" borderId="56" xfId="49" applyFont="1" applyFill="1" applyBorder="1" applyAlignment="1">
      <alignment vertical="center" shrinkToFit="1"/>
    </xf>
    <xf numFmtId="38" fontId="52" fillId="0" borderId="23" xfId="49" applyFont="1" applyFill="1" applyBorder="1" applyAlignment="1">
      <alignment vertical="center" shrinkToFit="1"/>
    </xf>
    <xf numFmtId="38" fontId="52" fillId="0" borderId="34" xfId="49" applyFont="1" applyFill="1" applyBorder="1" applyAlignment="1">
      <alignment vertical="center" shrinkToFit="1"/>
    </xf>
    <xf numFmtId="0" fontId="7" fillId="0" borderId="23" xfId="0" applyFont="1" applyFill="1" applyBorder="1" applyAlignment="1">
      <alignment vertical="center" shrinkToFit="1"/>
    </xf>
    <xf numFmtId="0" fontId="7" fillId="0" borderId="34" xfId="0" applyFont="1" applyFill="1" applyBorder="1" applyAlignment="1">
      <alignment vertical="center" shrinkToFit="1"/>
    </xf>
    <xf numFmtId="38" fontId="31" fillId="0" borderId="50" xfId="0" applyNumberFormat="1" applyFont="1" applyFill="1" applyBorder="1" applyAlignment="1">
      <alignment vertical="center" shrinkToFit="1"/>
    </xf>
    <xf numFmtId="38" fontId="31" fillId="0" borderId="128" xfId="0" applyNumberFormat="1" applyFont="1" applyFill="1" applyBorder="1" applyAlignment="1">
      <alignment vertical="center" shrinkToFit="1"/>
    </xf>
    <xf numFmtId="38" fontId="29" fillId="0" borderId="50" xfId="0" applyNumberFormat="1" applyFont="1" applyFill="1" applyBorder="1" applyAlignment="1">
      <alignment vertical="center" shrinkToFit="1"/>
    </xf>
    <xf numFmtId="38" fontId="29" fillId="0" borderId="128" xfId="0" applyNumberFormat="1" applyFont="1" applyFill="1" applyBorder="1" applyAlignment="1">
      <alignment vertical="center" shrinkToFit="1"/>
    </xf>
    <xf numFmtId="0" fontId="9" fillId="0" borderId="129" xfId="0" applyFont="1" applyFill="1" applyBorder="1" applyAlignment="1">
      <alignment horizontal="center" vertical="center" shrinkToFit="1"/>
    </xf>
    <xf numFmtId="0" fontId="9" fillId="0" borderId="130" xfId="0" applyFont="1" applyFill="1" applyBorder="1" applyAlignment="1">
      <alignment horizontal="center" vertical="center" shrinkToFit="1"/>
    </xf>
    <xf numFmtId="0" fontId="9" fillId="0" borderId="13" xfId="0" applyFont="1" applyFill="1" applyBorder="1" applyAlignment="1">
      <alignment horizontal="center" vertical="center" shrinkToFit="1"/>
    </xf>
    <xf numFmtId="0" fontId="8" fillId="0" borderId="24" xfId="0" applyFont="1" applyFill="1" applyBorder="1" applyAlignment="1">
      <alignment horizontal="center" vertical="center" shrinkToFit="1"/>
    </xf>
    <xf numFmtId="0" fontId="25" fillId="0" borderId="62" xfId="0" applyFont="1" applyFill="1" applyBorder="1" applyAlignment="1">
      <alignment vertical="center" shrinkToFit="1"/>
    </xf>
    <xf numFmtId="0" fontId="8" fillId="0" borderId="23" xfId="0" applyFont="1" applyFill="1" applyBorder="1" applyAlignment="1">
      <alignment horizontal="center" vertical="center"/>
    </xf>
    <xf numFmtId="0" fontId="8" fillId="32" borderId="23" xfId="0" applyFont="1" applyFill="1" applyBorder="1" applyAlignment="1">
      <alignment horizontal="center" vertical="center" shrinkToFit="1"/>
    </xf>
    <xf numFmtId="38" fontId="39" fillId="0" borderId="26" xfId="49" applyFont="1" applyFill="1" applyBorder="1" applyAlignment="1">
      <alignment horizontal="center" vertical="center" shrinkToFit="1"/>
    </xf>
    <xf numFmtId="38" fontId="39" fillId="0" borderId="53" xfId="49" applyFont="1" applyFill="1" applyBorder="1" applyAlignment="1">
      <alignment horizontal="center" vertical="center" shrinkToFit="1"/>
    </xf>
    <xf numFmtId="38" fontId="39" fillId="0" borderId="56" xfId="49" applyFont="1" applyFill="1" applyBorder="1" applyAlignment="1">
      <alignment horizontal="center" vertical="center" shrinkToFit="1"/>
    </xf>
    <xf numFmtId="0" fontId="8" fillId="0" borderId="23" xfId="0" applyFont="1" applyFill="1" applyBorder="1" applyAlignment="1">
      <alignment horizontal="center" vertical="center" textRotation="255"/>
    </xf>
    <xf numFmtId="0" fontId="8" fillId="0" borderId="22" xfId="0" applyFont="1" applyFill="1" applyBorder="1" applyAlignment="1">
      <alignment horizontal="center" vertical="center" textRotation="255"/>
    </xf>
    <xf numFmtId="38" fontId="39" fillId="0" borderId="26" xfId="49" applyFont="1" applyFill="1" applyBorder="1" applyAlignment="1">
      <alignment horizontal="center" vertical="center"/>
    </xf>
    <xf numFmtId="38" fontId="39" fillId="0" borderId="53" xfId="49" applyFont="1" applyFill="1" applyBorder="1" applyAlignment="1">
      <alignment horizontal="center" vertical="center"/>
    </xf>
    <xf numFmtId="0" fontId="8" fillId="0" borderId="94" xfId="0" applyFont="1" applyFill="1" applyBorder="1" applyAlignment="1">
      <alignment horizontal="center" vertical="center" textRotation="255"/>
    </xf>
    <xf numFmtId="0" fontId="8" fillId="0" borderId="92" xfId="0" applyFont="1" applyFill="1" applyBorder="1" applyAlignment="1">
      <alignment horizontal="center" vertical="center" textRotation="255"/>
    </xf>
    <xf numFmtId="38" fontId="38" fillId="0" borderId="26" xfId="49" applyFont="1" applyFill="1" applyBorder="1" applyAlignment="1">
      <alignment vertical="center" shrinkToFit="1"/>
    </xf>
    <xf numFmtId="38" fontId="38" fillId="0" borderId="64" xfId="49" applyFont="1" applyFill="1" applyBorder="1" applyAlignment="1">
      <alignment vertical="center" shrinkToFit="1"/>
    </xf>
    <xf numFmtId="38" fontId="39" fillId="0" borderId="67" xfId="49" applyFont="1" applyFill="1" applyBorder="1" applyAlignment="1">
      <alignment horizontal="center" vertical="center" shrinkToFit="1"/>
    </xf>
    <xf numFmtId="38" fontId="39" fillId="0" borderId="47" xfId="49" applyFont="1" applyFill="1" applyBorder="1" applyAlignment="1">
      <alignment horizontal="center" vertical="center" shrinkToFit="1"/>
    </xf>
    <xf numFmtId="0" fontId="8" fillId="0" borderId="131" xfId="0" applyFont="1" applyFill="1" applyBorder="1" applyAlignment="1">
      <alignment horizontal="center" vertical="center" shrinkToFit="1"/>
    </xf>
    <xf numFmtId="0" fontId="8" fillId="0" borderId="132" xfId="0" applyFont="1" applyFill="1" applyBorder="1" applyAlignment="1">
      <alignment horizontal="center" vertical="center" shrinkToFit="1"/>
    </xf>
    <xf numFmtId="0" fontId="8" fillId="0" borderId="133" xfId="0" applyFont="1" applyFill="1" applyBorder="1" applyAlignment="1">
      <alignment horizontal="center" vertical="center" shrinkToFit="1"/>
    </xf>
    <xf numFmtId="0" fontId="8" fillId="0" borderId="19" xfId="0" applyFont="1" applyFill="1" applyBorder="1" applyAlignment="1">
      <alignment horizontal="center" vertical="center" shrinkToFit="1"/>
    </xf>
    <xf numFmtId="0" fontId="8" fillId="0" borderId="134" xfId="0" applyFont="1" applyFill="1" applyBorder="1" applyAlignment="1">
      <alignment horizontal="center" vertical="center" shrinkToFit="1"/>
    </xf>
    <xf numFmtId="0" fontId="8" fillId="0" borderId="135" xfId="0" applyFont="1" applyFill="1" applyBorder="1" applyAlignment="1">
      <alignment horizontal="center" vertical="center" shrinkToFit="1"/>
    </xf>
    <xf numFmtId="0" fontId="8" fillId="0" borderId="106" xfId="0" applyFont="1" applyFill="1" applyBorder="1" applyAlignment="1">
      <alignment horizontal="center" vertical="center" shrinkToFit="1"/>
    </xf>
    <xf numFmtId="0" fontId="8" fillId="0" borderId="98" xfId="0" applyFont="1" applyFill="1" applyBorder="1" applyAlignment="1">
      <alignment horizontal="center" vertical="center" shrinkToFit="1"/>
    </xf>
    <xf numFmtId="0" fontId="8" fillId="0" borderId="99" xfId="0" applyFont="1" applyFill="1" applyBorder="1" applyAlignment="1">
      <alignment horizontal="center" vertical="center" shrinkToFit="1"/>
    </xf>
    <xf numFmtId="0" fontId="8" fillId="0" borderId="20" xfId="0" applyFont="1" applyFill="1" applyBorder="1" applyAlignment="1">
      <alignment horizontal="center" vertical="center" shrinkToFit="1"/>
    </xf>
    <xf numFmtId="0" fontId="8" fillId="0" borderId="136" xfId="0" applyFont="1" applyFill="1" applyBorder="1" applyAlignment="1">
      <alignment horizontal="center" vertical="center" shrinkToFit="1"/>
    </xf>
    <xf numFmtId="0" fontId="8" fillId="0" borderId="22" xfId="0" applyFont="1" applyFill="1" applyBorder="1" applyAlignment="1">
      <alignment horizontal="center" vertical="center"/>
    </xf>
    <xf numFmtId="0" fontId="4" fillId="0" borderId="131" xfId="0" applyFont="1" applyFill="1" applyBorder="1" applyAlignment="1">
      <alignment horizontal="center" vertical="center" shrinkToFit="1"/>
    </xf>
    <xf numFmtId="0" fontId="4" fillId="0" borderId="18" xfId="0" applyFont="1" applyFill="1" applyBorder="1" applyAlignment="1">
      <alignment horizontal="center" vertical="center" shrinkToFit="1"/>
    </xf>
    <xf numFmtId="0" fontId="50" fillId="0" borderId="137" xfId="0" applyFont="1" applyFill="1" applyBorder="1" applyAlignment="1" applyProtection="1">
      <alignment horizontal="center" vertical="center" shrinkToFit="1"/>
      <protection locked="0"/>
    </xf>
    <xf numFmtId="0" fontId="50" fillId="0" borderId="19" xfId="0" applyFont="1" applyFill="1" applyBorder="1" applyAlignment="1" applyProtection="1">
      <alignment horizontal="center" vertical="center" shrinkToFit="1"/>
      <protection locked="0"/>
    </xf>
    <xf numFmtId="38" fontId="39" fillId="0" borderId="26" xfId="49" applyFont="1" applyFill="1" applyBorder="1" applyAlignment="1">
      <alignment vertical="center" shrinkToFit="1"/>
    </xf>
    <xf numFmtId="38" fontId="39" fillId="0" borderId="64" xfId="49" applyFont="1" applyFill="1" applyBorder="1" applyAlignment="1">
      <alignment vertical="center" shrinkToFit="1"/>
    </xf>
    <xf numFmtId="0" fontId="8" fillId="0" borderId="138" xfId="0" applyFont="1" applyFill="1" applyBorder="1" applyAlignment="1">
      <alignment horizontal="center" vertical="center" shrinkToFit="1"/>
    </xf>
    <xf numFmtId="0" fontId="8" fillId="0" borderId="139" xfId="0" applyFont="1" applyFill="1" applyBorder="1" applyAlignment="1">
      <alignment horizontal="center" vertical="center" shrinkToFit="1"/>
    </xf>
    <xf numFmtId="38" fontId="38" fillId="0" borderId="25" xfId="49" applyFont="1" applyFill="1" applyBorder="1" applyAlignment="1">
      <alignment vertical="center" shrinkToFit="1"/>
    </xf>
    <xf numFmtId="38" fontId="38" fillId="0" borderId="140" xfId="49" applyFont="1" applyFill="1" applyBorder="1" applyAlignment="1">
      <alignment vertical="center" shrinkToFit="1"/>
    </xf>
    <xf numFmtId="38" fontId="111" fillId="0" borderId="56" xfId="49" applyFont="1" applyFill="1" applyBorder="1" applyAlignment="1">
      <alignment vertical="center" shrinkToFit="1"/>
    </xf>
    <xf numFmtId="38" fontId="111" fillId="0" borderId="64" xfId="49" applyFont="1" applyFill="1" applyBorder="1" applyAlignment="1">
      <alignment vertical="center" shrinkToFit="1"/>
    </xf>
    <xf numFmtId="38" fontId="38" fillId="0" borderId="56" xfId="49" applyFont="1" applyFill="1" applyBorder="1" applyAlignment="1">
      <alignment horizontal="center" vertical="center" shrinkToFit="1"/>
    </xf>
    <xf numFmtId="38" fontId="38" fillId="0" borderId="53" xfId="49" applyFont="1" applyFill="1" applyBorder="1" applyAlignment="1">
      <alignment horizontal="center" vertical="center" shrinkToFit="1"/>
    </xf>
    <xf numFmtId="38" fontId="39" fillId="0" borderId="55" xfId="49" applyFont="1" applyFill="1" applyBorder="1" applyAlignment="1">
      <alignment horizontal="center" vertical="center" shrinkToFit="1"/>
    </xf>
    <xf numFmtId="38" fontId="39" fillId="0" borderId="69" xfId="49" applyFont="1" applyFill="1" applyBorder="1" applyAlignment="1">
      <alignment horizontal="center" vertical="center" shrinkToFit="1"/>
    </xf>
    <xf numFmtId="0" fontId="39" fillId="0" borderId="56" xfId="49" applyNumberFormat="1" applyFont="1" applyFill="1" applyBorder="1" applyAlignment="1">
      <alignment horizontal="center" vertical="center" shrinkToFit="1"/>
    </xf>
    <xf numFmtId="0" fontId="39" fillId="0" borderId="53" xfId="49" applyNumberFormat="1" applyFont="1" applyFill="1" applyBorder="1" applyAlignment="1">
      <alignment horizontal="center" vertical="center" shrinkToFit="1"/>
    </xf>
    <xf numFmtId="0" fontId="8" fillId="0" borderId="92" xfId="0" applyFont="1" applyFill="1" applyBorder="1" applyAlignment="1">
      <alignment horizontal="center" vertical="center"/>
    </xf>
    <xf numFmtId="0" fontId="8" fillId="0" borderId="93" xfId="0" applyFont="1" applyFill="1" applyBorder="1" applyAlignment="1">
      <alignment horizontal="center" vertical="center"/>
    </xf>
    <xf numFmtId="38" fontId="39" fillId="0" borderId="27" xfId="49" applyFont="1" applyFill="1" applyBorder="1" applyAlignment="1">
      <alignment horizontal="center" vertical="center" shrinkToFit="1"/>
    </xf>
    <xf numFmtId="38" fontId="39" fillId="0" borderId="127" xfId="49" applyFont="1" applyFill="1" applyBorder="1" applyAlignment="1">
      <alignment horizontal="center" vertical="center" shrinkToFit="1"/>
    </xf>
    <xf numFmtId="38" fontId="36" fillId="0" borderId="50" xfId="49" applyFont="1" applyFill="1" applyBorder="1" applyAlignment="1">
      <alignment vertical="center" shrinkToFit="1"/>
    </xf>
    <xf numFmtId="38" fontId="36" fillId="0" borderId="128" xfId="49" applyFont="1" applyFill="1" applyBorder="1" applyAlignment="1">
      <alignment vertical="center" shrinkToFit="1"/>
    </xf>
    <xf numFmtId="0" fontId="8" fillId="0" borderId="24" xfId="0" applyFont="1" applyFill="1" applyBorder="1" applyAlignment="1">
      <alignment horizontal="center" vertical="center"/>
    </xf>
    <xf numFmtId="0" fontId="9" fillId="0" borderId="129" xfId="0" applyFont="1" applyFill="1" applyBorder="1" applyAlignment="1">
      <alignment horizontal="center" vertical="center"/>
    </xf>
    <xf numFmtId="0" fontId="9" fillId="0" borderId="13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 shrinkToFit="1"/>
    </xf>
    <xf numFmtId="0" fontId="4" fillId="0" borderId="0" xfId="0" applyFont="1" applyFill="1" applyAlignment="1">
      <alignment horizontal="left" vertical="center" shrinkToFit="1"/>
    </xf>
    <xf numFmtId="38" fontId="34" fillId="0" borderId="50" xfId="49" applyFont="1" applyFill="1" applyBorder="1" applyAlignment="1">
      <alignment vertical="center" shrinkToFit="1"/>
    </xf>
    <xf numFmtId="38" fontId="34" fillId="0" borderId="128" xfId="49" applyFont="1" applyFill="1" applyBorder="1" applyAlignment="1">
      <alignment vertical="center" shrinkToFit="1"/>
    </xf>
    <xf numFmtId="0" fontId="4" fillId="0" borderId="0" xfId="0" applyFont="1" applyFill="1" applyBorder="1" applyAlignment="1">
      <alignment horizontal="left" vertical="center" shrinkToFit="1"/>
    </xf>
    <xf numFmtId="38" fontId="39" fillId="0" borderId="56" xfId="49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 indent="1"/>
    </xf>
    <xf numFmtId="0" fontId="8" fillId="0" borderId="18" xfId="0" applyFont="1" applyFill="1" applyBorder="1" applyAlignment="1">
      <alignment horizontal="center" vertical="center" shrinkToFit="1"/>
    </xf>
    <xf numFmtId="0" fontId="8" fillId="0" borderId="105" xfId="0" applyFont="1" applyFill="1" applyBorder="1" applyAlignment="1">
      <alignment horizontal="center" vertical="center" shrinkToFit="1"/>
    </xf>
    <xf numFmtId="0" fontId="8" fillId="0" borderId="141" xfId="0" applyFont="1" applyFill="1" applyBorder="1" applyAlignment="1">
      <alignment horizontal="center" vertical="center" textRotation="255" shrinkToFit="1"/>
    </xf>
    <xf numFmtId="0" fontId="8" fillId="0" borderId="35" xfId="0" applyFont="1" applyFill="1" applyBorder="1" applyAlignment="1">
      <alignment horizontal="center" vertical="center" textRotation="255" shrinkToFit="1"/>
    </xf>
    <xf numFmtId="0" fontId="13" fillId="0" borderId="142" xfId="0" applyFont="1" applyFill="1" applyBorder="1" applyAlignment="1">
      <alignment horizontal="center" vertical="center"/>
    </xf>
    <xf numFmtId="0" fontId="13" fillId="0" borderId="143" xfId="0" applyFont="1" applyFill="1" applyBorder="1" applyAlignment="1">
      <alignment horizontal="center" vertical="center"/>
    </xf>
    <xf numFmtId="38" fontId="38" fillId="0" borderId="25" xfId="49" applyFont="1" applyFill="1" applyBorder="1" applyAlignment="1">
      <alignment horizontal="center" vertical="center" shrinkToFit="1"/>
    </xf>
    <xf numFmtId="38" fontId="38" fillId="0" borderId="47" xfId="49" applyFont="1" applyFill="1" applyBorder="1" applyAlignment="1">
      <alignment horizontal="center" vertical="center" shrinkToFit="1"/>
    </xf>
    <xf numFmtId="38" fontId="2" fillId="0" borderId="26" xfId="49" applyFont="1" applyFill="1" applyBorder="1" applyAlignment="1">
      <alignment horizontal="center" vertical="center" shrinkToFit="1"/>
    </xf>
    <xf numFmtId="38" fontId="2" fillId="0" borderId="53" xfId="49" applyFont="1" applyFill="1" applyBorder="1" applyAlignment="1">
      <alignment horizontal="center" vertical="center" shrinkToFit="1"/>
    </xf>
    <xf numFmtId="0" fontId="21" fillId="0" borderId="22" xfId="0" applyFont="1" applyFill="1" applyBorder="1" applyAlignment="1">
      <alignment vertical="center" shrinkToFit="1"/>
    </xf>
    <xf numFmtId="0" fontId="21" fillId="0" borderId="126" xfId="0" applyFont="1" applyFill="1" applyBorder="1" applyAlignment="1">
      <alignment vertical="center" shrinkToFit="1"/>
    </xf>
    <xf numFmtId="38" fontId="35" fillId="0" borderId="56" xfId="49" applyFont="1" applyFill="1" applyBorder="1" applyAlignment="1">
      <alignment vertical="center" shrinkToFit="1"/>
    </xf>
    <xf numFmtId="38" fontId="35" fillId="0" borderId="64" xfId="49" applyFont="1" applyFill="1" applyBorder="1" applyAlignment="1">
      <alignment vertical="center" shrinkToFit="1"/>
    </xf>
    <xf numFmtId="38" fontId="2" fillId="0" borderId="144" xfId="49" applyFont="1" applyFill="1" applyBorder="1" applyAlignment="1">
      <alignment horizontal="center" vertical="center" shrinkToFit="1"/>
    </xf>
    <xf numFmtId="38" fontId="2" fillId="0" borderId="145" xfId="49" applyFont="1" applyFill="1" applyBorder="1" applyAlignment="1">
      <alignment horizontal="center" vertical="center" shrinkToFit="1"/>
    </xf>
    <xf numFmtId="0" fontId="46" fillId="0" borderId="146" xfId="0" applyFont="1" applyFill="1" applyBorder="1" applyAlignment="1">
      <alignment horizontal="center" vertical="center" shrinkToFit="1"/>
    </xf>
    <xf numFmtId="0" fontId="46" fillId="0" borderId="147" xfId="0" applyFont="1" applyFill="1" applyBorder="1" applyAlignment="1">
      <alignment horizontal="center" vertical="center" shrinkToFit="1"/>
    </xf>
    <xf numFmtId="0" fontId="21" fillId="0" borderId="23" xfId="0" applyFont="1" applyFill="1" applyBorder="1" applyAlignment="1">
      <alignment vertical="center" shrinkToFit="1"/>
    </xf>
    <xf numFmtId="0" fontId="21" fillId="0" borderId="34" xfId="0" applyFont="1" applyFill="1" applyBorder="1" applyAlignment="1">
      <alignment vertical="center" shrinkToFit="1"/>
    </xf>
    <xf numFmtId="0" fontId="13" fillId="0" borderId="148" xfId="0" applyFont="1" applyFill="1" applyBorder="1" applyAlignment="1">
      <alignment vertical="center" shrinkToFit="1"/>
    </xf>
    <xf numFmtId="0" fontId="13" fillId="0" borderId="35" xfId="0" applyFont="1" applyFill="1" applyBorder="1" applyAlignment="1">
      <alignment vertical="center" shrinkToFit="1"/>
    </xf>
    <xf numFmtId="0" fontId="13" fillId="0" borderId="149" xfId="0" applyFont="1" applyFill="1" applyBorder="1" applyAlignment="1">
      <alignment vertical="center" shrinkToFit="1"/>
    </xf>
    <xf numFmtId="38" fontId="2" fillId="0" borderId="26" xfId="49" applyFont="1" applyFill="1" applyBorder="1" applyAlignment="1">
      <alignment vertical="center" shrinkToFit="1"/>
    </xf>
    <xf numFmtId="38" fontId="2" fillId="0" borderId="64" xfId="49" applyFont="1" applyFill="1" applyBorder="1" applyAlignment="1">
      <alignment vertical="center" shrinkToFit="1"/>
    </xf>
    <xf numFmtId="38" fontId="2" fillId="0" borderId="37" xfId="49" applyFont="1" applyFill="1" applyBorder="1" applyAlignment="1">
      <alignment vertical="center" shrinkToFit="1"/>
    </xf>
    <xf numFmtId="38" fontId="2" fillId="0" borderId="73" xfId="49" applyFont="1" applyFill="1" applyBorder="1" applyAlignment="1">
      <alignment vertical="center" shrinkToFit="1"/>
    </xf>
    <xf numFmtId="38" fontId="2" fillId="0" borderId="37" xfId="49" applyFont="1" applyFill="1" applyBorder="1" applyAlignment="1">
      <alignment horizontal="center" vertical="center" shrinkToFit="1"/>
    </xf>
    <xf numFmtId="38" fontId="2" fillId="0" borderId="150" xfId="49" applyFont="1" applyFill="1" applyBorder="1" applyAlignment="1">
      <alignment horizontal="center" vertical="center" shrinkToFit="1"/>
    </xf>
    <xf numFmtId="38" fontId="47" fillId="0" borderId="32" xfId="0" applyNumberFormat="1" applyFont="1" applyFill="1" applyBorder="1" applyAlignment="1">
      <alignment horizontal="center" vertical="center" shrinkToFit="1"/>
    </xf>
    <xf numFmtId="38" fontId="47" fillId="0" borderId="128" xfId="0" applyNumberFormat="1" applyFont="1" applyFill="1" applyBorder="1" applyAlignment="1">
      <alignment horizontal="center" vertical="center" shrinkToFit="1"/>
    </xf>
    <xf numFmtId="38" fontId="38" fillId="0" borderId="67" xfId="49" applyFont="1" applyFill="1" applyBorder="1" applyAlignment="1">
      <alignment horizontal="center" vertical="center" shrinkToFit="1"/>
    </xf>
    <xf numFmtId="38" fontId="2" fillId="0" borderId="56" xfId="49" applyFont="1" applyFill="1" applyBorder="1" applyAlignment="1">
      <alignment horizontal="center" vertical="center" shrinkToFit="1"/>
    </xf>
    <xf numFmtId="38" fontId="35" fillId="0" borderId="56" xfId="49" applyFont="1" applyFill="1" applyBorder="1" applyAlignment="1">
      <alignment horizontal="center" vertical="center" shrinkToFit="1"/>
    </xf>
    <xf numFmtId="38" fontId="35" fillId="0" borderId="53" xfId="49" applyFont="1" applyFill="1" applyBorder="1" applyAlignment="1">
      <alignment horizontal="center" vertical="center" shrinkToFit="1"/>
    </xf>
    <xf numFmtId="38" fontId="2" fillId="0" borderId="64" xfId="49" applyFont="1" applyFill="1" applyBorder="1" applyAlignment="1">
      <alignment horizontal="center" vertical="center" shrinkToFit="1"/>
    </xf>
    <xf numFmtId="38" fontId="41" fillId="0" borderId="45" xfId="49" applyFont="1" applyFill="1" applyBorder="1" applyAlignment="1">
      <alignment vertical="center" shrinkToFit="1"/>
    </xf>
    <xf numFmtId="38" fontId="41" fillId="0" borderId="151" xfId="49" applyFont="1" applyFill="1" applyBorder="1" applyAlignment="1">
      <alignment vertical="center" shrinkToFit="1"/>
    </xf>
    <xf numFmtId="38" fontId="35" fillId="0" borderId="26" xfId="49" applyFont="1" applyFill="1" applyBorder="1" applyAlignment="1">
      <alignment horizontal="center" vertical="center" shrinkToFit="1"/>
    </xf>
    <xf numFmtId="38" fontId="35" fillId="0" borderId="64" xfId="49" applyFont="1" applyFill="1" applyBorder="1" applyAlignment="1">
      <alignment horizontal="center" vertical="center" shrinkToFit="1"/>
    </xf>
    <xf numFmtId="38" fontId="49" fillId="0" borderId="32" xfId="0" applyNumberFormat="1" applyFont="1" applyFill="1" applyBorder="1" applyAlignment="1">
      <alignment vertical="center" shrinkToFit="1"/>
    </xf>
    <xf numFmtId="38" fontId="49" fillId="0" borderId="128" xfId="0" applyNumberFormat="1" applyFont="1" applyFill="1" applyBorder="1" applyAlignment="1">
      <alignment vertical="center" shrinkToFit="1"/>
    </xf>
    <xf numFmtId="38" fontId="2" fillId="0" borderId="39" xfId="49" applyFont="1" applyFill="1" applyBorder="1" applyAlignment="1">
      <alignment horizontal="center" vertical="center" shrinkToFit="1"/>
    </xf>
    <xf numFmtId="38" fontId="2" fillId="0" borderId="41" xfId="49" applyFont="1" applyFill="1" applyBorder="1" applyAlignment="1">
      <alignment horizontal="center" vertical="center" shrinkToFit="1"/>
    </xf>
    <xf numFmtId="38" fontId="2" fillId="0" borderId="152" xfId="49" applyFont="1" applyFill="1" applyBorder="1" applyAlignment="1">
      <alignment horizontal="center" vertical="center" shrinkToFit="1"/>
    </xf>
    <xf numFmtId="38" fontId="2" fillId="0" borderId="43" xfId="49" applyFont="1" applyFill="1" applyBorder="1" applyAlignment="1">
      <alignment horizontal="center" vertical="center" shrinkToFit="1"/>
    </xf>
    <xf numFmtId="38" fontId="2" fillId="0" borderId="153" xfId="49" applyFont="1" applyFill="1" applyBorder="1" applyAlignment="1">
      <alignment horizontal="center" vertical="center" shrinkToFit="1"/>
    </xf>
    <xf numFmtId="38" fontId="0" fillId="0" borderId="39" xfId="49" applyFont="1" applyFill="1" applyBorder="1" applyAlignment="1">
      <alignment horizontal="center" vertical="center" shrinkToFit="1"/>
    </xf>
    <xf numFmtId="38" fontId="0" fillId="0" borderId="145" xfId="49" applyFont="1" applyFill="1" applyBorder="1" applyAlignment="1">
      <alignment horizontal="center" vertical="center" shrinkToFit="1"/>
    </xf>
    <xf numFmtId="38" fontId="34" fillId="0" borderId="43" xfId="49" applyFont="1" applyFill="1" applyBorder="1" applyAlignment="1">
      <alignment horizontal="center" vertical="center" shrinkToFit="1"/>
    </xf>
    <xf numFmtId="38" fontId="34" fillId="0" borderId="153" xfId="49" applyFont="1" applyFill="1" applyBorder="1" applyAlignment="1">
      <alignment horizontal="center" vertical="center" shrinkToFit="1"/>
    </xf>
    <xf numFmtId="38" fontId="2" fillId="0" borderId="25" xfId="49" applyFont="1" applyFill="1" applyBorder="1" applyAlignment="1">
      <alignment horizontal="center" vertical="center" shrinkToFit="1"/>
    </xf>
    <xf numFmtId="38" fontId="2" fillId="0" borderId="47" xfId="49" applyFont="1" applyFill="1" applyBorder="1" applyAlignment="1">
      <alignment horizontal="center" vertical="center" shrinkToFit="1"/>
    </xf>
    <xf numFmtId="38" fontId="41" fillId="0" borderId="43" xfId="49" applyFont="1" applyFill="1" applyBorder="1" applyAlignment="1">
      <alignment vertical="center" shrinkToFit="1"/>
    </xf>
    <xf numFmtId="38" fontId="41" fillId="0" borderId="153" xfId="49" applyFont="1" applyFill="1" applyBorder="1" applyAlignment="1">
      <alignment vertical="center" shrinkToFit="1"/>
    </xf>
    <xf numFmtId="38" fontId="2" fillId="0" borderId="53" xfId="49" applyFont="1" applyFill="1" applyBorder="1" applyAlignment="1">
      <alignment vertical="center" shrinkToFit="1"/>
    </xf>
    <xf numFmtId="38" fontId="2" fillId="0" borderId="154" xfId="49" applyFont="1" applyFill="1" applyBorder="1" applyAlignment="1">
      <alignment horizontal="center" vertical="center" shrinkToFit="1"/>
    </xf>
    <xf numFmtId="38" fontId="2" fillId="0" borderId="67" xfId="49" applyFont="1" applyFill="1" applyBorder="1" applyAlignment="1">
      <alignment horizontal="center" vertical="center" shrinkToFit="1"/>
    </xf>
    <xf numFmtId="0" fontId="8" fillId="0" borderId="142" xfId="0" applyFont="1" applyFill="1" applyBorder="1" applyAlignment="1">
      <alignment horizontal="center" vertical="center" shrinkToFit="1"/>
    </xf>
    <xf numFmtId="0" fontId="22" fillId="0" borderId="23" xfId="0" applyFont="1" applyFill="1" applyBorder="1" applyAlignment="1">
      <alignment horizontal="center" vertical="center" shrinkToFit="1"/>
    </xf>
    <xf numFmtId="0" fontId="13" fillId="0" borderId="123" xfId="0" applyFont="1" applyFill="1" applyBorder="1" applyAlignment="1">
      <alignment vertical="center"/>
    </xf>
    <xf numFmtId="0" fontId="13" fillId="0" borderId="23" xfId="0" applyFont="1" applyFill="1" applyBorder="1" applyAlignment="1">
      <alignment vertical="center"/>
    </xf>
    <xf numFmtId="0" fontId="13" fillId="0" borderId="34" xfId="0" applyFont="1" applyFill="1" applyBorder="1" applyAlignment="1">
      <alignment vertical="center"/>
    </xf>
    <xf numFmtId="0" fontId="13" fillId="0" borderId="155" xfId="0" applyFont="1" applyFill="1" applyBorder="1" applyAlignment="1">
      <alignment horizontal="center" vertical="center"/>
    </xf>
    <xf numFmtId="0" fontId="13" fillId="0" borderId="36" xfId="0" applyFont="1" applyFill="1" applyBorder="1" applyAlignment="1">
      <alignment horizontal="center" vertical="center"/>
    </xf>
    <xf numFmtId="0" fontId="13" fillId="0" borderId="156" xfId="0" applyFont="1" applyFill="1" applyBorder="1" applyAlignment="1">
      <alignment horizontal="center" vertical="center"/>
    </xf>
    <xf numFmtId="0" fontId="13" fillId="0" borderId="157" xfId="0" applyFont="1" applyFill="1" applyBorder="1" applyAlignment="1">
      <alignment horizontal="center" vertical="center"/>
    </xf>
    <xf numFmtId="0" fontId="13" fillId="0" borderId="158" xfId="0" applyFont="1" applyFill="1" applyBorder="1" applyAlignment="1">
      <alignment horizontal="center" vertical="center"/>
    </xf>
    <xf numFmtId="38" fontId="2" fillId="0" borderId="41" xfId="49" applyFont="1" applyFill="1" applyBorder="1" applyAlignment="1">
      <alignment vertical="center" shrinkToFit="1"/>
    </xf>
    <xf numFmtId="38" fontId="2" fillId="0" borderId="159" xfId="49" applyFont="1" applyFill="1" applyBorder="1" applyAlignment="1">
      <alignment vertical="center" shrinkToFit="1"/>
    </xf>
    <xf numFmtId="38" fontId="0" fillId="0" borderId="26" xfId="49" applyFont="1" applyFill="1" applyBorder="1" applyAlignment="1">
      <alignment horizontal="center" vertical="center" shrinkToFit="1"/>
    </xf>
    <xf numFmtId="38" fontId="0" fillId="0" borderId="53" xfId="49" applyFont="1" applyFill="1" applyBorder="1" applyAlignment="1">
      <alignment horizontal="center" vertical="center" shrinkToFit="1"/>
    </xf>
    <xf numFmtId="0" fontId="13" fillId="0" borderId="66" xfId="0" applyFont="1" applyFill="1" applyBorder="1" applyAlignment="1">
      <alignment horizontal="left" vertical="center"/>
    </xf>
    <xf numFmtId="0" fontId="13" fillId="0" borderId="74" xfId="0" applyFont="1" applyFill="1" applyBorder="1" applyAlignment="1">
      <alignment horizontal="left" vertical="center"/>
    </xf>
    <xf numFmtId="0" fontId="13" fillId="0" borderId="68" xfId="0" applyFont="1" applyFill="1" applyBorder="1" applyAlignment="1">
      <alignment horizontal="left" vertical="center"/>
    </xf>
    <xf numFmtId="38" fontId="0" fillId="0" borderId="41" xfId="49" applyFont="1" applyFill="1" applyBorder="1" applyAlignment="1">
      <alignment horizontal="center" vertical="center" shrinkToFit="1"/>
    </xf>
    <xf numFmtId="38" fontId="0" fillId="0" borderId="152" xfId="49" applyFont="1" applyFill="1" applyBorder="1" applyAlignment="1">
      <alignment horizontal="center" vertical="center" shrinkToFit="1"/>
    </xf>
    <xf numFmtId="0" fontId="13" fillId="0" borderId="123" xfId="0" applyFont="1" applyFill="1" applyBorder="1" applyAlignment="1">
      <alignment horizontal="center" vertical="center"/>
    </xf>
    <xf numFmtId="0" fontId="13" fillId="0" borderId="23" xfId="0" applyFont="1" applyFill="1" applyBorder="1" applyAlignment="1">
      <alignment horizontal="center" vertical="center"/>
    </xf>
    <xf numFmtId="0" fontId="13" fillId="0" borderId="34" xfId="0" applyFont="1" applyFill="1" applyBorder="1" applyAlignment="1">
      <alignment horizontal="center" vertical="center"/>
    </xf>
    <xf numFmtId="38" fontId="35" fillId="0" borderId="26" xfId="49" applyFont="1" applyFill="1" applyBorder="1" applyAlignment="1">
      <alignment vertical="center" shrinkToFit="1"/>
    </xf>
    <xf numFmtId="0" fontId="18" fillId="0" borderId="23" xfId="0" applyFont="1" applyFill="1" applyBorder="1" applyAlignment="1">
      <alignment vertical="center" shrinkToFit="1"/>
    </xf>
    <xf numFmtId="0" fontId="18" fillId="0" borderId="34" xfId="0" applyFont="1" applyFill="1" applyBorder="1" applyAlignment="1">
      <alignment vertical="center" shrinkToFit="1"/>
    </xf>
    <xf numFmtId="0" fontId="13" fillId="0" borderId="23" xfId="0" applyFont="1" applyFill="1" applyBorder="1" applyAlignment="1">
      <alignment horizontal="left" vertical="center"/>
    </xf>
    <xf numFmtId="0" fontId="13" fillId="0" borderId="34" xfId="0" applyFont="1" applyFill="1" applyBorder="1" applyAlignment="1">
      <alignment horizontal="left" vertical="center"/>
    </xf>
    <xf numFmtId="0" fontId="13" fillId="0" borderId="148" xfId="0" applyFont="1" applyFill="1" applyBorder="1" applyAlignment="1">
      <alignment vertical="center"/>
    </xf>
    <xf numFmtId="0" fontId="0" fillId="0" borderId="35" xfId="0" applyFill="1" applyBorder="1" applyAlignment="1">
      <alignment vertical="center"/>
    </xf>
    <xf numFmtId="0" fontId="0" fillId="0" borderId="149" xfId="0" applyFill="1" applyBorder="1" applyAlignment="1">
      <alignment vertical="center"/>
    </xf>
    <xf numFmtId="0" fontId="21" fillId="0" borderId="23" xfId="0" applyFont="1" applyFill="1" applyBorder="1" applyAlignment="1">
      <alignment vertical="center"/>
    </xf>
    <xf numFmtId="0" fontId="18" fillId="0" borderId="23" xfId="0" applyFont="1" applyFill="1" applyBorder="1" applyAlignment="1">
      <alignment vertical="center"/>
    </xf>
    <xf numFmtId="0" fontId="18" fillId="0" borderId="34" xfId="0" applyFont="1" applyFill="1" applyBorder="1" applyAlignment="1">
      <alignment vertical="center"/>
    </xf>
    <xf numFmtId="0" fontId="13" fillId="0" borderId="55" xfId="0" applyFont="1" applyFill="1" applyBorder="1" applyAlignment="1">
      <alignment horizontal="left" vertical="center"/>
    </xf>
    <xf numFmtId="0" fontId="13" fillId="0" borderId="70" xfId="0" applyFont="1" applyFill="1" applyBorder="1" applyAlignment="1">
      <alignment horizontal="left" vertical="center"/>
    </xf>
    <xf numFmtId="0" fontId="13" fillId="0" borderId="69" xfId="0" applyFont="1" applyFill="1" applyBorder="1" applyAlignment="1">
      <alignment horizontal="left" vertical="center"/>
    </xf>
    <xf numFmtId="0" fontId="21" fillId="0" borderId="55" xfId="0" applyFont="1" applyFill="1" applyBorder="1" applyAlignment="1">
      <alignment horizontal="left" vertical="center"/>
    </xf>
    <xf numFmtId="0" fontId="21" fillId="0" borderId="70" xfId="0" applyFont="1" applyFill="1" applyBorder="1" applyAlignment="1">
      <alignment horizontal="left" vertical="center"/>
    </xf>
    <xf numFmtId="0" fontId="21" fillId="0" borderId="69" xfId="0" applyFont="1" applyFill="1" applyBorder="1" applyAlignment="1">
      <alignment horizontal="left" vertical="center"/>
    </xf>
    <xf numFmtId="38" fontId="2" fillId="0" borderId="56" xfId="49" applyFont="1" applyFill="1" applyBorder="1" applyAlignment="1">
      <alignment vertical="center" shrinkToFit="1"/>
    </xf>
    <xf numFmtId="38" fontId="34" fillId="0" borderId="0" xfId="0" applyNumberFormat="1" applyFont="1" applyFill="1" applyBorder="1" applyAlignment="1">
      <alignment vertical="center" shrinkToFit="1"/>
    </xf>
    <xf numFmtId="0" fontId="13" fillId="0" borderId="160" xfId="0" applyFont="1" applyFill="1" applyBorder="1" applyAlignment="1">
      <alignment horizontal="center" vertical="center"/>
    </xf>
    <xf numFmtId="0" fontId="13" fillId="0" borderId="161" xfId="0" applyFont="1" applyFill="1" applyBorder="1" applyAlignment="1">
      <alignment horizontal="center" vertical="center"/>
    </xf>
    <xf numFmtId="0" fontId="8" fillId="0" borderId="35" xfId="0" applyFont="1" applyFill="1" applyBorder="1" applyAlignment="1">
      <alignment horizontal="center" vertical="center" shrinkToFit="1"/>
    </xf>
    <xf numFmtId="38" fontId="38" fillId="0" borderId="0" xfId="49" applyFont="1" applyFill="1" applyBorder="1" applyAlignment="1">
      <alignment horizontal="center" vertical="center" shrinkToFit="1"/>
    </xf>
    <xf numFmtId="38" fontId="39" fillId="0" borderId="0" xfId="49" applyFont="1" applyFill="1" applyBorder="1" applyAlignment="1">
      <alignment vertical="center" shrinkToFit="1"/>
    </xf>
    <xf numFmtId="0" fontId="8" fillId="0" borderId="0" xfId="0" applyFont="1" applyFill="1" applyBorder="1" applyAlignment="1">
      <alignment horizontal="center" vertical="center" shrinkToFit="1"/>
    </xf>
    <xf numFmtId="0" fontId="8" fillId="0" borderId="162" xfId="0" applyFont="1" applyFill="1" applyBorder="1" applyAlignment="1">
      <alignment horizontal="center" vertical="center" textRotation="255" shrinkToFit="1"/>
    </xf>
    <xf numFmtId="0" fontId="8" fillId="0" borderId="142" xfId="0" applyFont="1" applyFill="1" applyBorder="1" applyAlignment="1">
      <alignment horizontal="center" vertical="center" textRotation="255" shrinkToFit="1"/>
    </xf>
    <xf numFmtId="0" fontId="8" fillId="0" borderId="163" xfId="0" applyFont="1" applyFill="1" applyBorder="1" applyAlignment="1">
      <alignment horizontal="center" vertical="center" textRotation="255" shrinkToFit="1"/>
    </xf>
    <xf numFmtId="0" fontId="8" fillId="0" borderId="36" xfId="0" applyFont="1" applyFill="1" applyBorder="1" applyAlignment="1">
      <alignment horizontal="center" vertical="center" textRotation="255" shrinkToFit="1"/>
    </xf>
    <xf numFmtId="0" fontId="8" fillId="0" borderId="164" xfId="0" applyFont="1" applyFill="1" applyBorder="1" applyAlignment="1">
      <alignment horizontal="center" vertical="center" shrinkToFit="1"/>
    </xf>
    <xf numFmtId="0" fontId="8" fillId="0" borderId="160" xfId="0" applyFont="1" applyFill="1" applyBorder="1" applyAlignment="1">
      <alignment horizontal="center" vertical="center" shrinkToFit="1"/>
    </xf>
    <xf numFmtId="0" fontId="8" fillId="0" borderId="165" xfId="0" applyFont="1" applyFill="1" applyBorder="1" applyAlignment="1">
      <alignment horizontal="center" vertical="center" shrinkToFit="1"/>
    </xf>
    <xf numFmtId="0" fontId="8" fillId="0" borderId="157" xfId="0" applyFont="1" applyFill="1" applyBorder="1" applyAlignment="1">
      <alignment horizontal="center" vertical="center" shrinkToFit="1"/>
    </xf>
    <xf numFmtId="38" fontId="50" fillId="0" borderId="137" xfId="0" applyNumberFormat="1" applyFont="1" applyFill="1" applyBorder="1" applyAlignment="1" applyProtection="1">
      <alignment horizontal="center" vertical="center" shrinkToFit="1"/>
      <protection locked="0"/>
    </xf>
    <xf numFmtId="38" fontId="19" fillId="0" borderId="29" xfId="49" applyFont="1" applyFill="1" applyBorder="1" applyAlignment="1">
      <alignment vertical="center"/>
    </xf>
    <xf numFmtId="0" fontId="2" fillId="0" borderId="16" xfId="0" applyFont="1" applyFill="1" applyBorder="1" applyAlignment="1">
      <alignment horizontal="center" vertical="center" shrinkToFit="1"/>
    </xf>
    <xf numFmtId="0" fontId="10" fillId="0" borderId="137" xfId="0" applyFont="1" applyFill="1" applyBorder="1" applyAlignment="1" applyProtection="1">
      <alignment horizontal="center" vertical="center" shrinkToFit="1"/>
      <protection locked="0"/>
    </xf>
    <xf numFmtId="0" fontId="10" fillId="0" borderId="104" xfId="0" applyFont="1" applyFill="1" applyBorder="1" applyAlignment="1" applyProtection="1">
      <alignment horizontal="center" vertical="center" shrinkToFit="1"/>
      <protection locked="0"/>
    </xf>
    <xf numFmtId="0" fontId="10" fillId="0" borderId="19" xfId="0" applyFont="1" applyFill="1" applyBorder="1" applyAlignment="1" applyProtection="1">
      <alignment horizontal="center" vertical="center" shrinkToFit="1"/>
      <protection locked="0"/>
    </xf>
    <xf numFmtId="0" fontId="10" fillId="0" borderId="105" xfId="0" applyFont="1" applyFill="1" applyBorder="1" applyAlignment="1" applyProtection="1">
      <alignment horizontal="center" vertical="center" shrinkToFit="1"/>
      <protection locked="0"/>
    </xf>
    <xf numFmtId="0" fontId="4" fillId="0" borderId="23" xfId="0" applyFont="1" applyFill="1" applyBorder="1" applyAlignment="1">
      <alignment horizontal="left" vertical="center"/>
    </xf>
    <xf numFmtId="0" fontId="4" fillId="0" borderId="34" xfId="0" applyFont="1" applyFill="1" applyBorder="1" applyAlignment="1">
      <alignment horizontal="left" vertical="center"/>
    </xf>
    <xf numFmtId="178" fontId="50" fillId="0" borderId="137" xfId="49" applyNumberFormat="1" applyFont="1" applyFill="1" applyBorder="1" applyAlignment="1" applyProtection="1">
      <alignment horizontal="center" vertical="center" shrinkToFit="1"/>
      <protection locked="0"/>
    </xf>
    <xf numFmtId="178" fontId="50" fillId="0" borderId="19" xfId="49" applyNumberFormat="1" applyFont="1" applyFill="1" applyBorder="1" applyAlignment="1" applyProtection="1">
      <alignment horizontal="center" vertical="center" shrinkToFit="1"/>
      <protection locked="0"/>
    </xf>
    <xf numFmtId="38" fontId="38" fillId="0" borderId="26" xfId="49" applyFont="1" applyFill="1" applyBorder="1" applyAlignment="1">
      <alignment vertical="center"/>
    </xf>
    <xf numFmtId="38" fontId="32" fillId="0" borderId="56" xfId="49" applyFont="1" applyFill="1" applyBorder="1" applyAlignment="1">
      <alignment vertical="center"/>
    </xf>
    <xf numFmtId="0" fontId="8" fillId="0" borderId="131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105" xfId="0" applyFont="1" applyFill="1" applyBorder="1" applyAlignment="1">
      <alignment horizontal="center" vertical="center"/>
    </xf>
    <xf numFmtId="38" fontId="19" fillId="0" borderId="29" xfId="49" applyFont="1" applyFill="1" applyBorder="1" applyAlignment="1" applyProtection="1">
      <alignment vertical="center"/>
      <protection locked="0"/>
    </xf>
    <xf numFmtId="0" fontId="4" fillId="0" borderId="22" xfId="0" applyFont="1" applyFill="1" applyBorder="1" applyAlignment="1">
      <alignment horizontal="left" vertical="center"/>
    </xf>
    <xf numFmtId="0" fontId="4" fillId="0" borderId="126" xfId="0" applyFont="1" applyFill="1" applyBorder="1" applyAlignment="1">
      <alignment horizontal="left" vertical="center"/>
    </xf>
    <xf numFmtId="0" fontId="4" fillId="0" borderId="123" xfId="0" applyFont="1" applyFill="1" applyBorder="1" applyAlignment="1">
      <alignment horizontal="left" vertical="center"/>
    </xf>
    <xf numFmtId="38" fontId="104" fillId="0" borderId="166" xfId="49" applyFont="1" applyFill="1" applyBorder="1" applyAlignment="1" applyProtection="1">
      <alignment vertical="center"/>
      <protection locked="0"/>
    </xf>
    <xf numFmtId="38" fontId="104" fillId="0" borderId="167" xfId="49" applyFont="1" applyFill="1" applyBorder="1" applyAlignment="1" applyProtection="1">
      <alignment vertical="center"/>
      <protection locked="0"/>
    </xf>
    <xf numFmtId="0" fontId="9" fillId="0" borderId="0" xfId="0" applyFont="1" applyBorder="1" applyAlignment="1">
      <alignment horizontal="center" vertical="center"/>
    </xf>
    <xf numFmtId="0" fontId="50" fillId="0" borderId="168" xfId="0" applyFont="1" applyFill="1" applyBorder="1" applyAlignment="1" applyProtection="1">
      <alignment horizontal="center" vertical="center" shrinkToFit="1"/>
      <protection locked="0"/>
    </xf>
    <xf numFmtId="0" fontId="50" fillId="0" borderId="135" xfId="0" applyFont="1" applyFill="1" applyBorder="1" applyAlignment="1" applyProtection="1">
      <alignment horizontal="center" vertical="center" shrinkToFit="1"/>
      <protection locked="0"/>
    </xf>
    <xf numFmtId="0" fontId="8" fillId="0" borderId="23" xfId="0" applyFont="1" applyFill="1" applyBorder="1" applyAlignment="1">
      <alignment horizontal="center" vertical="center" wrapText="1" shrinkToFit="1"/>
    </xf>
    <xf numFmtId="38" fontId="8" fillId="32" borderId="26" xfId="49" applyFont="1" applyFill="1" applyBorder="1" applyAlignment="1">
      <alignment vertical="center"/>
    </xf>
    <xf numFmtId="0" fontId="8" fillId="0" borderId="93" xfId="0" applyFont="1" applyFill="1" applyBorder="1" applyAlignment="1">
      <alignment horizontal="center" vertical="center" textRotation="255"/>
    </xf>
    <xf numFmtId="38" fontId="38" fillId="0" borderId="56" xfId="49" applyFont="1" applyFill="1" applyBorder="1" applyAlignment="1">
      <alignment vertical="center"/>
    </xf>
    <xf numFmtId="38" fontId="38" fillId="0" borderId="55" xfId="49" applyFont="1" applyFill="1" applyBorder="1" applyAlignment="1">
      <alignment vertical="center"/>
    </xf>
    <xf numFmtId="0" fontId="4" fillId="0" borderId="134" xfId="0" applyFont="1" applyFill="1" applyBorder="1" applyAlignment="1">
      <alignment horizontal="center" vertical="center" shrinkToFit="1"/>
    </xf>
    <xf numFmtId="0" fontId="2" fillId="0" borderId="23" xfId="0" applyFont="1" applyFill="1" applyBorder="1" applyAlignment="1">
      <alignment horizontal="left" vertical="center"/>
    </xf>
    <xf numFmtId="0" fontId="2" fillId="0" borderId="34" xfId="0" applyFont="1" applyFill="1" applyBorder="1" applyAlignment="1">
      <alignment horizontal="left" vertical="center"/>
    </xf>
    <xf numFmtId="38" fontId="104" fillId="0" borderId="169" xfId="49" applyFont="1" applyFill="1" applyBorder="1" applyAlignment="1" applyProtection="1">
      <alignment vertical="center"/>
      <protection locked="0"/>
    </xf>
    <xf numFmtId="38" fontId="4" fillId="0" borderId="0" xfId="49" applyFont="1" applyFill="1" applyBorder="1" applyAlignment="1">
      <alignment horizontal="left" vertical="center" shrinkToFit="1"/>
    </xf>
    <xf numFmtId="0" fontId="0" fillId="0" borderId="0" xfId="0" applyFill="1" applyAlignment="1">
      <alignment horizontal="left" vertical="center" shrinkToFit="1"/>
    </xf>
    <xf numFmtId="0" fontId="4" fillId="0" borderId="24" xfId="0" applyFont="1" applyFill="1" applyBorder="1" applyAlignment="1">
      <alignment horizontal="left" vertical="center"/>
    </xf>
    <xf numFmtId="0" fontId="4" fillId="0" borderId="122" xfId="0" applyFont="1" applyFill="1" applyBorder="1" applyAlignment="1">
      <alignment horizontal="left" vertical="center"/>
    </xf>
    <xf numFmtId="0" fontId="4" fillId="0" borderId="23" xfId="0" applyFont="1" applyFill="1" applyBorder="1" applyAlignment="1">
      <alignment horizontal="left" vertical="center" shrinkToFit="1"/>
    </xf>
    <xf numFmtId="0" fontId="4" fillId="0" borderId="34" xfId="0" applyFont="1" applyFill="1" applyBorder="1" applyAlignment="1">
      <alignment horizontal="left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Relationship Id="rId4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47625</xdr:colOff>
      <xdr:row>19</xdr:row>
      <xdr:rowOff>9525</xdr:rowOff>
    </xdr:from>
    <xdr:to>
      <xdr:col>2</xdr:col>
      <xdr:colOff>2333625</xdr:colOff>
      <xdr:row>23</xdr:row>
      <xdr:rowOff>133350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3609975"/>
          <a:ext cx="22860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29</xdr:row>
      <xdr:rowOff>104775</xdr:rowOff>
    </xdr:from>
    <xdr:to>
      <xdr:col>2</xdr:col>
      <xdr:colOff>3124200</xdr:colOff>
      <xdr:row>34</xdr:row>
      <xdr:rowOff>76200</xdr:rowOff>
    </xdr:to>
    <xdr:pic>
      <xdr:nvPicPr>
        <xdr:cNvPr id="2" name="図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5343525"/>
          <a:ext cx="32956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114300</xdr:colOff>
      <xdr:row>6</xdr:row>
      <xdr:rowOff>57150</xdr:rowOff>
    </xdr:from>
    <xdr:to>
      <xdr:col>10</xdr:col>
      <xdr:colOff>3352800</xdr:colOff>
      <xdr:row>8</xdr:row>
      <xdr:rowOff>161925</xdr:rowOff>
    </xdr:to>
    <xdr:pic>
      <xdr:nvPicPr>
        <xdr:cNvPr id="3" name="図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448550" y="1238250"/>
          <a:ext cx="3362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11</xdr:row>
      <xdr:rowOff>19050</xdr:rowOff>
    </xdr:from>
    <xdr:to>
      <xdr:col>10</xdr:col>
      <xdr:colOff>3333750</xdr:colOff>
      <xdr:row>17</xdr:row>
      <xdr:rowOff>114300</xdr:rowOff>
    </xdr:to>
    <xdr:pic>
      <xdr:nvPicPr>
        <xdr:cNvPr id="4" name="図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486650" y="2152650"/>
          <a:ext cx="330517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7"/>
  <sheetViews>
    <sheetView tabSelected="1" zoomScale="90" zoomScaleNormal="90" zoomScalePageLayoutView="0" workbookViewId="0" topLeftCell="A1">
      <selection activeCell="A11" sqref="A11:N11"/>
    </sheetView>
  </sheetViews>
  <sheetFormatPr defaultColWidth="9.00390625" defaultRowHeight="13.5"/>
  <sheetData>
    <row r="1" spans="1:14" ht="13.5">
      <c r="A1" s="44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6"/>
    </row>
    <row r="2" spans="1:14" ht="13.5">
      <c r="A2" s="47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48"/>
    </row>
    <row r="3" spans="1:14" ht="13.5">
      <c r="A3" s="47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48"/>
    </row>
    <row r="4" spans="1:14" ht="13.5">
      <c r="A4" s="47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48"/>
    </row>
    <row r="5" spans="1:14" ht="13.5">
      <c r="A5" s="47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48"/>
    </row>
    <row r="6" spans="1:14" ht="67.5" customHeight="1">
      <c r="A6" s="400" t="s">
        <v>28</v>
      </c>
      <c r="B6" s="401"/>
      <c r="C6" s="401"/>
      <c r="D6" s="401"/>
      <c r="E6" s="401"/>
      <c r="F6" s="401"/>
      <c r="G6" s="401"/>
      <c r="H6" s="401"/>
      <c r="I6" s="401"/>
      <c r="J6" s="401"/>
      <c r="K6" s="401"/>
      <c r="L6" s="401"/>
      <c r="M6" s="401"/>
      <c r="N6" s="402"/>
    </row>
    <row r="7" spans="1:14" ht="13.5">
      <c r="A7" s="47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48"/>
    </row>
    <row r="8" spans="1:14" ht="39" customHeight="1">
      <c r="A8" s="403" t="s">
        <v>29</v>
      </c>
      <c r="B8" s="404"/>
      <c r="C8" s="404"/>
      <c r="D8" s="404"/>
      <c r="E8" s="404"/>
      <c r="F8" s="404"/>
      <c r="G8" s="404"/>
      <c r="H8" s="404"/>
      <c r="I8" s="404"/>
      <c r="J8" s="404"/>
      <c r="K8" s="404"/>
      <c r="L8" s="404"/>
      <c r="M8" s="404"/>
      <c r="N8" s="405"/>
    </row>
    <row r="9" spans="1:14" ht="13.5">
      <c r="A9" s="47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48"/>
    </row>
    <row r="10" spans="1:14" ht="13.5">
      <c r="A10" s="47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48"/>
    </row>
    <row r="11" spans="1:14" ht="33" customHeight="1">
      <c r="A11" s="406" t="s">
        <v>254</v>
      </c>
      <c r="B11" s="407"/>
      <c r="C11" s="407"/>
      <c r="D11" s="407"/>
      <c r="E11" s="407"/>
      <c r="F11" s="407"/>
      <c r="G11" s="407"/>
      <c r="H11" s="407"/>
      <c r="I11" s="407"/>
      <c r="J11" s="407"/>
      <c r="K11" s="407"/>
      <c r="L11" s="407"/>
      <c r="M11" s="407"/>
      <c r="N11" s="408"/>
    </row>
    <row r="12" spans="1:14" ht="13.5">
      <c r="A12" s="47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409"/>
      <c r="N12" s="410"/>
    </row>
    <row r="13" spans="1:14" ht="13.5">
      <c r="A13" s="47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48"/>
    </row>
    <row r="14" spans="1:14" ht="13.5">
      <c r="A14" s="47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48"/>
    </row>
    <row r="15" spans="1:14" ht="13.5">
      <c r="A15" s="47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48"/>
    </row>
    <row r="16" spans="1:14" ht="13.5">
      <c r="A16" s="47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48"/>
    </row>
    <row r="17" spans="1:14" ht="13.5">
      <c r="A17" s="47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48"/>
    </row>
    <row r="18" spans="1:14" ht="13.5">
      <c r="A18" s="47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48"/>
    </row>
    <row r="19" spans="1:14" ht="13.5">
      <c r="A19" s="47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48"/>
    </row>
    <row r="20" spans="1:14" ht="13.5">
      <c r="A20" s="47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48"/>
    </row>
    <row r="21" spans="1:14" ht="24">
      <c r="A21" s="47"/>
      <c r="B21" s="24"/>
      <c r="C21" s="24"/>
      <c r="D21" s="24"/>
      <c r="E21" s="24"/>
      <c r="F21" s="24"/>
      <c r="G21" s="24"/>
      <c r="H21" s="24"/>
      <c r="I21" s="24"/>
      <c r="J21" s="49" t="s">
        <v>30</v>
      </c>
      <c r="K21" s="24"/>
      <c r="L21" s="24"/>
      <c r="M21" s="24"/>
      <c r="N21" s="48"/>
    </row>
    <row r="22" spans="1:14" ht="24">
      <c r="A22" s="42"/>
      <c r="B22" s="34"/>
      <c r="C22" s="34"/>
      <c r="D22" s="34"/>
      <c r="E22" s="34"/>
      <c r="F22" s="34"/>
      <c r="G22" s="34"/>
      <c r="H22" s="34"/>
      <c r="I22" s="34"/>
      <c r="J22" s="397" t="s">
        <v>154</v>
      </c>
      <c r="K22" s="398"/>
      <c r="L22" s="398"/>
      <c r="M22" s="398"/>
      <c r="N22" s="399"/>
    </row>
    <row r="23" spans="1:14" ht="9" customHeight="1">
      <c r="A23" s="42"/>
      <c r="B23" s="34"/>
      <c r="C23" s="34"/>
      <c r="D23" s="34"/>
      <c r="E23" s="34"/>
      <c r="F23" s="34"/>
      <c r="G23" s="34"/>
      <c r="H23" s="34"/>
      <c r="I23" s="34"/>
      <c r="J23" s="50"/>
      <c r="K23" s="34"/>
      <c r="L23" s="34"/>
      <c r="M23" s="34"/>
      <c r="N23" s="43"/>
    </row>
    <row r="24" spans="1:14" ht="14.25">
      <c r="A24" s="42"/>
      <c r="B24" s="34"/>
      <c r="C24" s="34"/>
      <c r="D24" s="34"/>
      <c r="E24" s="34"/>
      <c r="F24" s="34"/>
      <c r="G24" s="34"/>
      <c r="H24" s="34"/>
      <c r="I24" s="34"/>
      <c r="J24" s="347" t="s">
        <v>155</v>
      </c>
      <c r="K24" s="348"/>
      <c r="L24" s="348"/>
      <c r="M24" s="348"/>
      <c r="N24" s="349"/>
    </row>
    <row r="25" spans="1:14" ht="18.75">
      <c r="A25" s="42"/>
      <c r="B25" s="34"/>
      <c r="C25" s="34"/>
      <c r="D25" s="34"/>
      <c r="E25" s="34"/>
      <c r="F25" s="34"/>
      <c r="G25" s="34"/>
      <c r="H25" s="34"/>
      <c r="I25" s="34"/>
      <c r="J25" s="51" t="s">
        <v>113</v>
      </c>
      <c r="K25" s="34"/>
      <c r="L25" s="34"/>
      <c r="M25" s="350"/>
      <c r="N25" s="351"/>
    </row>
    <row r="26" spans="1:14" ht="18.75">
      <c r="A26" s="42"/>
      <c r="B26" s="34"/>
      <c r="C26" s="34"/>
      <c r="D26" s="34"/>
      <c r="E26" s="34"/>
      <c r="F26" s="34"/>
      <c r="G26" s="34"/>
      <c r="H26" s="34"/>
      <c r="I26" s="34"/>
      <c r="J26" s="51" t="s">
        <v>156</v>
      </c>
      <c r="K26" s="34"/>
      <c r="L26" s="34"/>
      <c r="M26" s="34"/>
      <c r="N26" s="43"/>
    </row>
    <row r="27" spans="1:14" ht="17.25">
      <c r="A27" s="42"/>
      <c r="B27" s="34"/>
      <c r="C27" s="34"/>
      <c r="D27" s="34"/>
      <c r="E27" s="34"/>
      <c r="F27" s="34"/>
      <c r="G27" s="34"/>
      <c r="H27" s="34"/>
      <c r="I27" s="34"/>
      <c r="J27" s="352" t="s">
        <v>241</v>
      </c>
      <c r="K27" s="34"/>
      <c r="L27" s="34"/>
      <c r="M27" s="34"/>
      <c r="N27" s="43"/>
    </row>
    <row r="28" spans="1:14" ht="18.75" customHeight="1" thickBot="1">
      <c r="A28" s="52"/>
      <c r="B28" s="53"/>
      <c r="C28" s="53"/>
      <c r="D28" s="53"/>
      <c r="E28" s="53"/>
      <c r="F28" s="53"/>
      <c r="G28" s="53"/>
      <c r="H28" s="53"/>
      <c r="I28" s="53"/>
      <c r="J28" s="314"/>
      <c r="K28" s="53"/>
      <c r="L28" s="53"/>
      <c r="M28" s="53"/>
      <c r="N28" s="54"/>
    </row>
    <row r="29" spans="1:14" ht="13.5">
      <c r="A29" s="28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</row>
    <row r="30" spans="1:14" ht="13.5">
      <c r="A30" s="28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</row>
    <row r="31" spans="1:14" ht="13.5">
      <c r="A31" s="28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</row>
    <row r="32" spans="1:14" ht="13.5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</row>
    <row r="33" spans="1:14" ht="13.5">
      <c r="A33" s="28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</row>
    <row r="34" spans="1:14" ht="13.5">
      <c r="A34" s="28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</row>
    <row r="35" spans="1:14" ht="13.5">
      <c r="A35" s="28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</row>
    <row r="36" spans="1:14" ht="13.5">
      <c r="A36" s="28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</row>
    <row r="37" spans="1:14" ht="13.5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</row>
  </sheetData>
  <sheetProtection password="DC29" sheet="1" selectLockedCells="1"/>
  <mergeCells count="5">
    <mergeCell ref="J22:N22"/>
    <mergeCell ref="A6:N6"/>
    <mergeCell ref="A8:N8"/>
    <mergeCell ref="A11:N11"/>
    <mergeCell ref="M12:N12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72"/>
  <sheetViews>
    <sheetView zoomScalePageLayoutView="0" workbookViewId="0" topLeftCell="A4">
      <selection activeCell="K11" sqref="K11:M11"/>
    </sheetView>
  </sheetViews>
  <sheetFormatPr defaultColWidth="9.00390625" defaultRowHeight="13.5"/>
  <cols>
    <col min="1" max="1" width="1.625" style="318" customWidth="1"/>
    <col min="2" max="2" width="2.50390625" style="318" customWidth="1"/>
    <col min="3" max="3" width="41.125" style="318" customWidth="1"/>
    <col min="4" max="5" width="1.625" style="318" customWidth="1"/>
    <col min="6" max="6" width="1.625" style="319" customWidth="1"/>
    <col min="7" max="7" width="42.875" style="319" customWidth="1"/>
    <col min="8" max="10" width="1.625" style="318" customWidth="1"/>
    <col min="11" max="11" width="45.75390625" style="318" customWidth="1"/>
    <col min="12" max="16384" width="9.00390625" style="318" customWidth="1"/>
  </cols>
  <sheetData>
    <row r="1" spans="1:11" ht="20.25" customHeight="1">
      <c r="A1" s="413" t="s">
        <v>165</v>
      </c>
      <c r="B1" s="413"/>
      <c r="C1" s="413"/>
      <c r="D1" s="413"/>
      <c r="E1" s="413"/>
      <c r="F1" s="413"/>
      <c r="G1" s="413"/>
      <c r="H1" s="413"/>
      <c r="I1" s="413"/>
      <c r="J1" s="413"/>
      <c r="K1" s="413"/>
    </row>
    <row r="2" ht="12.75" customHeight="1"/>
    <row r="3" spans="1:11" ht="15" customHeight="1">
      <c r="A3" s="412" t="s">
        <v>166</v>
      </c>
      <c r="B3" s="412"/>
      <c r="C3" s="412"/>
      <c r="D3" s="320"/>
      <c r="F3" s="318"/>
      <c r="G3" s="321" t="s">
        <v>167</v>
      </c>
      <c r="H3" s="320"/>
      <c r="J3" s="342" t="s">
        <v>168</v>
      </c>
      <c r="K3" s="319"/>
    </row>
    <row r="4" spans="2:11" ht="15" customHeight="1">
      <c r="B4" s="323" t="s">
        <v>169</v>
      </c>
      <c r="C4" s="318" t="s">
        <v>170</v>
      </c>
      <c r="D4" s="320"/>
      <c r="F4" s="318"/>
      <c r="G4" s="321" t="s">
        <v>171</v>
      </c>
      <c r="H4" s="320"/>
      <c r="K4" s="324" t="s">
        <v>172</v>
      </c>
    </row>
    <row r="5" spans="2:12" ht="15" customHeight="1">
      <c r="B5" s="323"/>
      <c r="C5" s="318" t="s">
        <v>173</v>
      </c>
      <c r="D5" s="320"/>
      <c r="F5" s="318"/>
      <c r="G5" s="321" t="s">
        <v>174</v>
      </c>
      <c r="H5" s="320"/>
      <c r="K5" s="318" t="s">
        <v>175</v>
      </c>
      <c r="L5" s="319"/>
    </row>
    <row r="6" spans="2:12" ht="15" customHeight="1">
      <c r="B6" s="323" t="s">
        <v>176</v>
      </c>
      <c r="C6" s="318" t="s">
        <v>177</v>
      </c>
      <c r="D6" s="320"/>
      <c r="F6" s="318"/>
      <c r="G6" s="325" t="s">
        <v>178</v>
      </c>
      <c r="H6" s="320"/>
      <c r="J6" s="326"/>
      <c r="K6" s="324" t="s">
        <v>179</v>
      </c>
      <c r="L6" s="319"/>
    </row>
    <row r="7" spans="2:12" ht="15" customHeight="1">
      <c r="B7" s="323"/>
      <c r="C7" s="318" t="s">
        <v>180</v>
      </c>
      <c r="D7" s="320"/>
      <c r="F7" s="318"/>
      <c r="G7" s="325" t="s">
        <v>181</v>
      </c>
      <c r="H7" s="320"/>
      <c r="J7" s="326"/>
      <c r="K7" s="319"/>
      <c r="L7" s="319"/>
    </row>
    <row r="8" spans="2:12" ht="15" customHeight="1">
      <c r="B8" s="323"/>
      <c r="C8" s="318" t="s">
        <v>182</v>
      </c>
      <c r="D8" s="320"/>
      <c r="H8" s="320"/>
      <c r="J8" s="326"/>
      <c r="K8" s="319"/>
      <c r="L8" s="319"/>
    </row>
    <row r="9" spans="2:12" ht="15" customHeight="1">
      <c r="B9" s="323" t="s">
        <v>183</v>
      </c>
      <c r="C9" s="318" t="s">
        <v>184</v>
      </c>
      <c r="D9" s="320"/>
      <c r="F9" s="342" t="s">
        <v>185</v>
      </c>
      <c r="G9" s="343"/>
      <c r="H9" s="320"/>
      <c r="J9" s="324"/>
      <c r="K9" s="319"/>
      <c r="L9" s="319"/>
    </row>
    <row r="10" spans="2:12" ht="15" customHeight="1">
      <c r="B10" s="323"/>
      <c r="C10" s="318" t="s">
        <v>228</v>
      </c>
      <c r="D10" s="320"/>
      <c r="G10" s="324" t="s">
        <v>186</v>
      </c>
      <c r="H10" s="320"/>
      <c r="L10" s="319"/>
    </row>
    <row r="11" spans="2:13" ht="15" customHeight="1">
      <c r="B11" s="323" t="s">
        <v>190</v>
      </c>
      <c r="C11" s="318" t="s">
        <v>191</v>
      </c>
      <c r="D11" s="320"/>
      <c r="F11" s="324"/>
      <c r="G11" s="324" t="s">
        <v>187</v>
      </c>
      <c r="H11" s="320"/>
      <c r="J11" s="342" t="s">
        <v>188</v>
      </c>
      <c r="K11" s="412" t="s">
        <v>255</v>
      </c>
      <c r="L11" s="412"/>
      <c r="M11" s="412"/>
    </row>
    <row r="12" spans="2:12" ht="15" customHeight="1">
      <c r="B12" s="323"/>
      <c r="C12" s="318" t="s">
        <v>193</v>
      </c>
      <c r="D12" s="320"/>
      <c r="G12" s="324" t="s">
        <v>189</v>
      </c>
      <c r="H12" s="320"/>
      <c r="K12" s="324"/>
      <c r="L12" s="319"/>
    </row>
    <row r="13" spans="2:12" ht="15" customHeight="1">
      <c r="B13" s="323"/>
      <c r="C13" s="318" t="s">
        <v>194</v>
      </c>
      <c r="D13" s="320"/>
      <c r="F13" s="324"/>
      <c r="G13" s="327" t="s">
        <v>192</v>
      </c>
      <c r="H13" s="320"/>
      <c r="K13" s="323"/>
      <c r="L13" s="319"/>
    </row>
    <row r="14" spans="2:11" ht="15" customHeight="1">
      <c r="B14" s="323"/>
      <c r="D14" s="320"/>
      <c r="H14" s="320"/>
      <c r="K14" s="356"/>
    </row>
    <row r="15" spans="2:11" ht="15" customHeight="1">
      <c r="B15" s="323"/>
      <c r="D15" s="320"/>
      <c r="F15" s="342" t="s">
        <v>195</v>
      </c>
      <c r="H15" s="320"/>
      <c r="K15" s="326"/>
    </row>
    <row r="16" spans="1:11" ht="15" customHeight="1">
      <c r="A16" s="323"/>
      <c r="B16" s="340"/>
      <c r="D16" s="320"/>
      <c r="G16" s="324" t="s">
        <v>196</v>
      </c>
      <c r="H16" s="320"/>
      <c r="K16" s="326"/>
    </row>
    <row r="17" spans="1:11" ht="14.25">
      <c r="A17" s="322" t="s">
        <v>197</v>
      </c>
      <c r="B17" s="340"/>
      <c r="C17" s="340" t="s">
        <v>198</v>
      </c>
      <c r="D17" s="320"/>
      <c r="F17" s="324"/>
      <c r="G17" s="319" t="s">
        <v>199</v>
      </c>
      <c r="H17" s="320"/>
      <c r="K17" s="326"/>
    </row>
    <row r="18" spans="1:11" ht="12.75">
      <c r="A18" s="323"/>
      <c r="B18" s="323"/>
      <c r="C18" s="323" t="s">
        <v>229</v>
      </c>
      <c r="D18" s="320"/>
      <c r="F18" s="324"/>
      <c r="H18" s="320"/>
      <c r="K18" s="326"/>
    </row>
    <row r="19" spans="1:11" ht="13.5">
      <c r="A19" s="328"/>
      <c r="B19" s="328"/>
      <c r="C19" s="323" t="s">
        <v>230</v>
      </c>
      <c r="D19" s="329"/>
      <c r="E19" s="328"/>
      <c r="F19" s="342" t="s">
        <v>200</v>
      </c>
      <c r="H19" s="320"/>
      <c r="K19" s="326" t="s">
        <v>226</v>
      </c>
    </row>
    <row r="20" spans="4:11" ht="12.75">
      <c r="D20" s="329"/>
      <c r="E20" s="328"/>
      <c r="F20" s="324"/>
      <c r="G20" s="324" t="s">
        <v>201</v>
      </c>
      <c r="H20" s="320"/>
      <c r="K20" s="318" t="s">
        <v>227</v>
      </c>
    </row>
    <row r="21" spans="4:11" ht="14.25">
      <c r="D21" s="329"/>
      <c r="E21" s="328"/>
      <c r="F21" s="324"/>
      <c r="H21" s="320"/>
      <c r="J21" s="322"/>
      <c r="K21" s="330"/>
    </row>
    <row r="22" spans="4:10" ht="14.25">
      <c r="D22" s="329"/>
      <c r="E22" s="328"/>
      <c r="F22" s="342" t="s">
        <v>202</v>
      </c>
      <c r="H22" s="320"/>
      <c r="J22" s="342" t="s">
        <v>203</v>
      </c>
    </row>
    <row r="23" spans="4:11" ht="12.75">
      <c r="D23" s="329"/>
      <c r="E23" s="328"/>
      <c r="G23" s="324" t="s">
        <v>204</v>
      </c>
      <c r="H23" s="320"/>
      <c r="K23" s="324" t="s">
        <v>205</v>
      </c>
    </row>
    <row r="24" spans="4:11" ht="12">
      <c r="D24" s="320"/>
      <c r="G24" s="319" t="s">
        <v>206</v>
      </c>
      <c r="H24" s="320"/>
      <c r="K24" s="318" t="s">
        <v>207</v>
      </c>
    </row>
    <row r="25" spans="2:11" ht="12">
      <c r="B25" s="411" t="s">
        <v>248</v>
      </c>
      <c r="C25" s="411"/>
      <c r="D25" s="320"/>
      <c r="F25" s="324"/>
      <c r="G25" s="331" t="s">
        <v>208</v>
      </c>
      <c r="H25" s="320"/>
      <c r="K25" s="318" t="s">
        <v>209</v>
      </c>
    </row>
    <row r="26" spans="4:11" ht="12">
      <c r="D26" s="320"/>
      <c r="F26" s="318"/>
      <c r="G26" s="332" t="s">
        <v>210</v>
      </c>
      <c r="H26" s="320"/>
      <c r="K26" s="318" t="s">
        <v>211</v>
      </c>
    </row>
    <row r="27" spans="1:11" ht="13.5">
      <c r="A27" s="342" t="s">
        <v>212</v>
      </c>
      <c r="B27" s="340"/>
      <c r="C27" s="341"/>
      <c r="D27" s="320"/>
      <c r="F27" s="318"/>
      <c r="G27" s="333" t="s">
        <v>213</v>
      </c>
      <c r="H27" s="320"/>
      <c r="K27" s="318" t="s">
        <v>214</v>
      </c>
    </row>
    <row r="28" spans="2:11" ht="12">
      <c r="B28" s="321" t="s">
        <v>215</v>
      </c>
      <c r="C28" s="324"/>
      <c r="D28" s="320"/>
      <c r="F28" s="324"/>
      <c r="H28" s="320"/>
      <c r="K28" s="318" t="s">
        <v>216</v>
      </c>
    </row>
    <row r="29" spans="1:11" ht="13.5">
      <c r="A29" s="328"/>
      <c r="B29" s="334" t="s">
        <v>217</v>
      </c>
      <c r="C29" s="324"/>
      <c r="D29" s="320"/>
      <c r="F29" s="342" t="s">
        <v>218</v>
      </c>
      <c r="H29" s="320"/>
      <c r="K29" s="318" t="s">
        <v>219</v>
      </c>
    </row>
    <row r="30" spans="1:11" ht="12.75">
      <c r="A30" s="328"/>
      <c r="B30" s="334"/>
      <c r="C30" s="324"/>
      <c r="D30" s="320"/>
      <c r="E30" s="328"/>
      <c r="F30" s="318"/>
      <c r="G30" s="335" t="s">
        <v>220</v>
      </c>
      <c r="H30" s="320"/>
      <c r="K30" s="318" t="s">
        <v>221</v>
      </c>
    </row>
    <row r="31" spans="4:11" ht="12.75">
      <c r="D31" s="329"/>
      <c r="E31" s="328"/>
      <c r="F31" s="318"/>
      <c r="G31" s="336" t="s">
        <v>231</v>
      </c>
      <c r="H31" s="320"/>
      <c r="K31" s="318" t="s">
        <v>222</v>
      </c>
    </row>
    <row r="32" spans="3:11" ht="12.75">
      <c r="C32" s="323"/>
      <c r="D32" s="320"/>
      <c r="E32" s="328"/>
      <c r="F32" s="324"/>
      <c r="G32" s="336" t="s">
        <v>232</v>
      </c>
      <c r="H32" s="320"/>
      <c r="K32" s="318" t="s">
        <v>223</v>
      </c>
    </row>
    <row r="33" spans="2:11" ht="12.75">
      <c r="B33" s="323"/>
      <c r="D33" s="320"/>
      <c r="F33" s="318"/>
      <c r="H33" s="320"/>
      <c r="K33" s="318" t="s">
        <v>224</v>
      </c>
    </row>
    <row r="34" spans="1:11" ht="12.75">
      <c r="A34" s="323"/>
      <c r="B34" s="323"/>
      <c r="D34" s="320"/>
      <c r="F34" s="318"/>
      <c r="H34" s="320"/>
      <c r="K34" s="318" t="s">
        <v>225</v>
      </c>
    </row>
    <row r="35" spans="4:8" ht="12">
      <c r="D35" s="320"/>
      <c r="H35" s="320"/>
    </row>
    <row r="36" spans="3:9" ht="12">
      <c r="C36" s="323"/>
      <c r="D36" s="337"/>
      <c r="E36" s="337"/>
      <c r="F36" s="338"/>
      <c r="G36" s="338"/>
      <c r="H36" s="337"/>
      <c r="I36" s="337"/>
    </row>
    <row r="37" spans="4:9" ht="12">
      <c r="D37" s="337"/>
      <c r="E37" s="337"/>
      <c r="F37" s="338"/>
      <c r="G37" s="338"/>
      <c r="H37" s="337"/>
      <c r="I37" s="337"/>
    </row>
    <row r="38" spans="4:9" ht="12">
      <c r="D38" s="337"/>
      <c r="E38" s="337"/>
      <c r="F38" s="337"/>
      <c r="G38" s="337"/>
      <c r="H38" s="337"/>
      <c r="I38" s="337"/>
    </row>
    <row r="39" spans="4:9" ht="12">
      <c r="D39" s="337"/>
      <c r="E39" s="337"/>
      <c r="F39" s="337"/>
      <c r="G39" s="337"/>
      <c r="H39" s="337"/>
      <c r="I39" s="337"/>
    </row>
    <row r="40" spans="4:9" ht="12">
      <c r="D40" s="337"/>
      <c r="E40" s="337"/>
      <c r="F40" s="337"/>
      <c r="G40" s="337"/>
      <c r="H40" s="337"/>
      <c r="I40" s="337"/>
    </row>
    <row r="41" spans="4:9" ht="12">
      <c r="D41" s="337"/>
      <c r="E41" s="337"/>
      <c r="F41" s="337"/>
      <c r="G41" s="337"/>
      <c r="H41" s="337"/>
      <c r="I41" s="337"/>
    </row>
    <row r="42" spans="4:9" ht="12">
      <c r="D42" s="337"/>
      <c r="E42" s="337"/>
      <c r="F42" s="337"/>
      <c r="G42" s="337"/>
      <c r="H42" s="337"/>
      <c r="I42" s="337"/>
    </row>
    <row r="43" spans="6:7" ht="12">
      <c r="F43" s="318"/>
      <c r="G43" s="318"/>
    </row>
    <row r="44" spans="6:7" ht="12">
      <c r="F44" s="318"/>
      <c r="G44" s="318"/>
    </row>
    <row r="45" spans="6:7" ht="12">
      <c r="F45" s="318"/>
      <c r="G45" s="318"/>
    </row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spans="2:4" ht="12">
      <c r="B57" s="328"/>
      <c r="C57" s="328"/>
      <c r="D57" s="328"/>
    </row>
    <row r="58" spans="2:4" ht="12">
      <c r="B58" s="328"/>
      <c r="C58" s="328"/>
      <c r="D58" s="328"/>
    </row>
    <row r="59" spans="2:4" ht="12">
      <c r="B59" s="328"/>
      <c r="C59" s="328"/>
      <c r="D59" s="328"/>
    </row>
    <row r="60" ht="12.75" customHeight="1"/>
    <row r="61" ht="12.75" customHeight="1"/>
    <row r="62" ht="12.75" customHeight="1"/>
    <row r="63" ht="12">
      <c r="B63" s="328"/>
    </row>
    <row r="64" ht="12">
      <c r="B64" s="328"/>
    </row>
    <row r="65" ht="12">
      <c r="B65" s="328"/>
    </row>
    <row r="66" ht="12">
      <c r="B66" s="328"/>
    </row>
    <row r="67" ht="12">
      <c r="B67" s="328"/>
    </row>
    <row r="68" ht="12.75" customHeight="1"/>
    <row r="69" ht="12.75" customHeight="1"/>
    <row r="70" ht="12.75" customHeight="1"/>
    <row r="71" ht="12">
      <c r="A71" s="323"/>
    </row>
    <row r="72" ht="12.75">
      <c r="A72" s="339"/>
    </row>
  </sheetData>
  <sheetProtection password="DC29" sheet="1" selectLockedCells="1"/>
  <mergeCells count="4">
    <mergeCell ref="B25:C25"/>
    <mergeCell ref="A3:C3"/>
    <mergeCell ref="A1:K1"/>
    <mergeCell ref="K11:M11"/>
  </mergeCells>
  <printOptions/>
  <pageMargins left="0.33" right="0.34" top="0.3937007874015748" bottom="0.3937007874015748" header="0" footer="0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R56"/>
  <sheetViews>
    <sheetView zoomScalePageLayoutView="0" workbookViewId="0" topLeftCell="A4">
      <selection activeCell="N15" sqref="N15"/>
    </sheetView>
  </sheetViews>
  <sheetFormatPr defaultColWidth="9.00390625" defaultRowHeight="13.5"/>
  <cols>
    <col min="1" max="2" width="6.125" style="0" customWidth="1"/>
    <col min="3" max="5" width="6.625" style="0" customWidth="1"/>
    <col min="6" max="6" width="7.375" style="0" customWidth="1"/>
    <col min="7" max="7" width="6.125" style="0" customWidth="1"/>
    <col min="8" max="8" width="7.375" style="0" customWidth="1"/>
    <col min="9" max="9" width="2.625" style="0" customWidth="1"/>
    <col min="10" max="10" width="4.125" style="0" customWidth="1"/>
    <col min="11" max="11" width="7.375" style="0" customWidth="1"/>
    <col min="12" max="12" width="2.625" style="0" customWidth="1"/>
    <col min="13" max="13" width="4.125" style="0" customWidth="1"/>
    <col min="14" max="14" width="7.375" style="0" customWidth="1"/>
    <col min="15" max="15" width="6.125" style="0" customWidth="1"/>
    <col min="16" max="16" width="7.375" style="0" customWidth="1"/>
    <col min="17" max="17" width="2.625" style="0" customWidth="1"/>
    <col min="18" max="18" width="4.125" style="0" customWidth="1"/>
    <col min="19" max="19" width="7.375" style="0" customWidth="1"/>
    <col min="20" max="20" width="2.625" style="0" customWidth="1"/>
    <col min="21" max="21" width="4.125" style="0" customWidth="1"/>
    <col min="22" max="22" width="7.375" style="0" customWidth="1"/>
    <col min="23" max="23" width="11.125" style="0" customWidth="1"/>
    <col min="24" max="24" width="6.625" style="0" customWidth="1"/>
  </cols>
  <sheetData>
    <row r="1" spans="1:44" ht="21" customHeight="1" thickBot="1">
      <c r="A1" s="473" t="s">
        <v>90</v>
      </c>
      <c r="B1" s="473"/>
      <c r="C1" s="473"/>
      <c r="D1" s="473"/>
      <c r="E1" s="266" t="s">
        <v>164</v>
      </c>
      <c r="F1" s="103"/>
      <c r="G1" s="103"/>
      <c r="H1" s="103"/>
      <c r="I1" s="84"/>
      <c r="J1" s="97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422" t="s">
        <v>268</v>
      </c>
      <c r="W1" s="422"/>
      <c r="X1" s="73"/>
      <c r="Y1" s="73"/>
      <c r="Z1" s="2"/>
      <c r="AA1" s="2"/>
      <c r="AB1" s="2"/>
      <c r="AC1" s="2"/>
      <c r="AD1" s="2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</row>
    <row r="2" spans="1:44" ht="13.5">
      <c r="A2" s="425" t="s">
        <v>46</v>
      </c>
      <c r="B2" s="426"/>
      <c r="C2" s="427"/>
      <c r="D2" s="438" t="s">
        <v>47</v>
      </c>
      <c r="E2" s="426"/>
      <c r="F2" s="426"/>
      <c r="G2" s="426"/>
      <c r="H2" s="427"/>
      <c r="I2" s="438" t="s">
        <v>48</v>
      </c>
      <c r="J2" s="426"/>
      <c r="K2" s="426"/>
      <c r="L2" s="426"/>
      <c r="M2" s="427"/>
      <c r="N2" s="438" t="s">
        <v>1</v>
      </c>
      <c r="O2" s="427"/>
      <c r="P2" s="438" t="s">
        <v>49</v>
      </c>
      <c r="Q2" s="426"/>
      <c r="R2" s="426"/>
      <c r="S2" s="427"/>
      <c r="T2" s="451" t="s">
        <v>50</v>
      </c>
      <c r="U2" s="452"/>
      <c r="V2" s="453"/>
      <c r="W2" s="80" t="s">
        <v>45</v>
      </c>
      <c r="X2" s="59"/>
      <c r="Y2" s="94"/>
      <c r="AD2" s="2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</row>
    <row r="3" spans="1:44" ht="11.25" customHeight="1">
      <c r="A3" s="454"/>
      <c r="B3" s="455"/>
      <c r="C3" s="443"/>
      <c r="D3" s="442"/>
      <c r="E3" s="455"/>
      <c r="F3" s="455"/>
      <c r="G3" s="455"/>
      <c r="H3" s="443"/>
      <c r="I3" s="442"/>
      <c r="J3" s="455"/>
      <c r="K3" s="455"/>
      <c r="L3" s="455"/>
      <c r="M3" s="443"/>
      <c r="N3" s="442"/>
      <c r="O3" s="443"/>
      <c r="P3" s="465">
        <f>F34+'胆江地区'!F31+'北上・花巻地区'!F38+'栗原市'!E24</f>
        <v>0</v>
      </c>
      <c r="Q3" s="466"/>
      <c r="R3" s="466"/>
      <c r="S3" s="467"/>
      <c r="T3" s="459"/>
      <c r="U3" s="460"/>
      <c r="V3" s="461"/>
      <c r="W3" s="432"/>
      <c r="X3" s="59"/>
      <c r="Y3" s="94"/>
      <c r="AD3" s="2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</row>
    <row r="4" spans="1:44" ht="11.25" customHeight="1" thickBot="1">
      <c r="A4" s="456"/>
      <c r="B4" s="457"/>
      <c r="C4" s="445"/>
      <c r="D4" s="444"/>
      <c r="E4" s="457"/>
      <c r="F4" s="457"/>
      <c r="G4" s="457"/>
      <c r="H4" s="445"/>
      <c r="I4" s="444"/>
      <c r="J4" s="457"/>
      <c r="K4" s="457"/>
      <c r="L4" s="457"/>
      <c r="M4" s="445"/>
      <c r="N4" s="444"/>
      <c r="O4" s="445"/>
      <c r="P4" s="468"/>
      <c r="Q4" s="469"/>
      <c r="R4" s="469"/>
      <c r="S4" s="470"/>
      <c r="T4" s="462"/>
      <c r="U4" s="463"/>
      <c r="V4" s="464"/>
      <c r="W4" s="433"/>
      <c r="X4" s="59"/>
      <c r="Y4" s="94"/>
      <c r="AD4" s="2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</row>
    <row r="5" spans="1:44" ht="6" customHeight="1" thickBot="1">
      <c r="A5" s="81"/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8"/>
      <c r="W5" s="88"/>
      <c r="X5" s="88"/>
      <c r="Y5" s="88"/>
      <c r="Z5" s="3"/>
      <c r="AA5" s="3"/>
      <c r="AB5" s="3"/>
      <c r="AC5" s="3"/>
      <c r="AD5" s="2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</row>
    <row r="6" spans="1:44" ht="16.5" customHeight="1">
      <c r="A6" s="428" t="s">
        <v>43</v>
      </c>
      <c r="B6" s="429"/>
      <c r="C6" s="429" t="s">
        <v>44</v>
      </c>
      <c r="D6" s="446"/>
      <c r="E6" s="477" t="s">
        <v>51</v>
      </c>
      <c r="F6" s="474" t="s">
        <v>52</v>
      </c>
      <c r="G6" s="476" t="s">
        <v>53</v>
      </c>
      <c r="H6" s="424"/>
      <c r="I6" s="423" t="s">
        <v>54</v>
      </c>
      <c r="J6" s="441"/>
      <c r="K6" s="424"/>
      <c r="L6" s="423" t="s">
        <v>55</v>
      </c>
      <c r="M6" s="441"/>
      <c r="N6" s="424"/>
      <c r="O6" s="423" t="s">
        <v>56</v>
      </c>
      <c r="P6" s="424"/>
      <c r="Q6" s="423" t="s">
        <v>57</v>
      </c>
      <c r="R6" s="441"/>
      <c r="S6" s="424"/>
      <c r="T6" s="423" t="s">
        <v>58</v>
      </c>
      <c r="U6" s="441"/>
      <c r="V6" s="424"/>
      <c r="W6" s="446" t="s">
        <v>59</v>
      </c>
      <c r="X6" s="486"/>
      <c r="Y6" s="81"/>
      <c r="Z6" s="3"/>
      <c r="AA6" s="3"/>
      <c r="AB6" s="3"/>
      <c r="AC6" s="3"/>
      <c r="AD6" s="3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</row>
    <row r="7" spans="1:44" ht="16.5" customHeight="1" thickBot="1">
      <c r="A7" s="430"/>
      <c r="B7" s="431"/>
      <c r="C7" s="431"/>
      <c r="D7" s="447"/>
      <c r="E7" s="478"/>
      <c r="F7" s="475"/>
      <c r="G7" s="198" t="s">
        <v>60</v>
      </c>
      <c r="H7" s="193" t="s">
        <v>52</v>
      </c>
      <c r="I7" s="439" t="s">
        <v>60</v>
      </c>
      <c r="J7" s="440"/>
      <c r="K7" s="193" t="s">
        <v>52</v>
      </c>
      <c r="L7" s="439" t="s">
        <v>60</v>
      </c>
      <c r="M7" s="440"/>
      <c r="N7" s="193" t="s">
        <v>52</v>
      </c>
      <c r="O7" s="184" t="s">
        <v>60</v>
      </c>
      <c r="P7" s="193" t="s">
        <v>52</v>
      </c>
      <c r="Q7" s="439" t="s">
        <v>60</v>
      </c>
      <c r="R7" s="440"/>
      <c r="S7" s="193" t="s">
        <v>52</v>
      </c>
      <c r="T7" s="439" t="s">
        <v>60</v>
      </c>
      <c r="U7" s="440"/>
      <c r="V7" s="193" t="s">
        <v>52</v>
      </c>
      <c r="W7" s="447"/>
      <c r="X7" s="487"/>
      <c r="Y7" s="81"/>
      <c r="AD7" s="3"/>
      <c r="AE7" s="3"/>
      <c r="AF7" s="3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</row>
    <row r="8" spans="1:44" ht="16.5" customHeight="1" thickBot="1">
      <c r="A8" s="420" t="s">
        <v>61</v>
      </c>
      <c r="B8" s="417" t="s">
        <v>37</v>
      </c>
      <c r="C8" s="416" t="s">
        <v>62</v>
      </c>
      <c r="D8" s="416"/>
      <c r="E8" s="183">
        <v>12200</v>
      </c>
      <c r="F8" s="186">
        <f>SUM(H8,K8,N8,P8,S8,V8)</f>
        <v>0</v>
      </c>
      <c r="G8" s="379">
        <v>12200</v>
      </c>
      <c r="H8" s="241"/>
      <c r="I8" s="458"/>
      <c r="J8" s="449"/>
      <c r="K8" s="255"/>
      <c r="L8" s="448"/>
      <c r="M8" s="449"/>
      <c r="N8" s="199"/>
      <c r="O8" s="183"/>
      <c r="P8" s="199"/>
      <c r="Q8" s="448"/>
      <c r="R8" s="449"/>
      <c r="S8" s="199"/>
      <c r="T8" s="448"/>
      <c r="U8" s="449"/>
      <c r="V8" s="199"/>
      <c r="W8" s="488" t="s">
        <v>64</v>
      </c>
      <c r="X8" s="489"/>
      <c r="Y8" s="81"/>
      <c r="AD8" s="3"/>
      <c r="AE8" s="3"/>
      <c r="AF8" s="3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</row>
    <row r="9" spans="1:44" ht="16.5" customHeight="1" thickBot="1">
      <c r="A9" s="421"/>
      <c r="B9" s="418"/>
      <c r="C9" s="419" t="s">
        <v>54</v>
      </c>
      <c r="D9" s="419"/>
      <c r="E9" s="189">
        <v>2510</v>
      </c>
      <c r="F9" s="188">
        <f>SUM(H9,K9,N9,P9,S9,V9)</f>
        <v>0</v>
      </c>
      <c r="G9" s="248">
        <v>260</v>
      </c>
      <c r="H9" s="241"/>
      <c r="I9" s="238" t="s">
        <v>27</v>
      </c>
      <c r="J9" s="357">
        <v>2250</v>
      </c>
      <c r="K9" s="257"/>
      <c r="L9" s="502"/>
      <c r="M9" s="472"/>
      <c r="N9" s="259"/>
      <c r="O9" s="189"/>
      <c r="P9" s="200"/>
      <c r="Q9" s="471"/>
      <c r="R9" s="472"/>
      <c r="S9" s="200"/>
      <c r="T9" s="471"/>
      <c r="U9" s="472"/>
      <c r="V9" s="200"/>
      <c r="W9" s="503" t="s">
        <v>257</v>
      </c>
      <c r="X9" s="504"/>
      <c r="Y9" s="67"/>
      <c r="AD9" s="10"/>
      <c r="AE9" s="4"/>
      <c r="AF9" s="4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</row>
    <row r="10" spans="1:44" ht="16.5" customHeight="1" thickBot="1">
      <c r="A10" s="421"/>
      <c r="B10" s="418"/>
      <c r="C10" s="419" t="s">
        <v>55</v>
      </c>
      <c r="D10" s="419"/>
      <c r="E10" s="189">
        <v>2680</v>
      </c>
      <c r="F10" s="188">
        <f aca="true" t="shared" si="0" ref="F10:F32">SUM(H10,K10,N10,P10,S10,V10)</f>
        <v>0</v>
      </c>
      <c r="G10" s="248">
        <v>800</v>
      </c>
      <c r="H10" s="241"/>
      <c r="I10" s="450"/>
      <c r="J10" s="437"/>
      <c r="K10" s="256"/>
      <c r="L10" s="214" t="s">
        <v>157</v>
      </c>
      <c r="M10" s="254">
        <v>1880</v>
      </c>
      <c r="N10" s="257"/>
      <c r="O10" s="239"/>
      <c r="P10" s="260"/>
      <c r="Q10" s="436"/>
      <c r="R10" s="437"/>
      <c r="S10" s="215"/>
      <c r="T10" s="436"/>
      <c r="U10" s="437"/>
      <c r="V10" s="215"/>
      <c r="W10" s="494" t="s">
        <v>120</v>
      </c>
      <c r="X10" s="495"/>
      <c r="Y10" s="67"/>
      <c r="AD10" s="10"/>
      <c r="AE10" s="4"/>
      <c r="AF10" s="4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</row>
    <row r="11" spans="1:44" ht="16.5" customHeight="1" thickBot="1">
      <c r="A11" s="421"/>
      <c r="B11" s="418"/>
      <c r="C11" s="419" t="s">
        <v>56</v>
      </c>
      <c r="D11" s="419"/>
      <c r="E11" s="187">
        <v>1000</v>
      </c>
      <c r="F11" s="188">
        <f t="shared" si="0"/>
        <v>0</v>
      </c>
      <c r="G11" s="248">
        <v>500</v>
      </c>
      <c r="H11" s="241"/>
      <c r="I11" s="450"/>
      <c r="J11" s="437"/>
      <c r="K11" s="215"/>
      <c r="L11" s="436"/>
      <c r="M11" s="437"/>
      <c r="N11" s="256"/>
      <c r="O11" s="248">
        <v>500</v>
      </c>
      <c r="P11" s="257"/>
      <c r="Q11" s="450"/>
      <c r="R11" s="437"/>
      <c r="S11" s="260"/>
      <c r="T11" s="436"/>
      <c r="U11" s="437"/>
      <c r="V11" s="215"/>
      <c r="W11" s="496"/>
      <c r="X11" s="493"/>
      <c r="Y11" s="67"/>
      <c r="AD11" s="10"/>
      <c r="AE11" s="4"/>
      <c r="AF11" s="4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</row>
    <row r="12" spans="1:44" ht="16.5" customHeight="1" thickBot="1">
      <c r="A12" s="421"/>
      <c r="B12" s="418"/>
      <c r="C12" s="419" t="s">
        <v>57</v>
      </c>
      <c r="D12" s="419"/>
      <c r="E12" s="189">
        <v>600</v>
      </c>
      <c r="F12" s="188">
        <f t="shared" si="0"/>
        <v>0</v>
      </c>
      <c r="G12" s="187"/>
      <c r="H12" s="240"/>
      <c r="I12" s="436"/>
      <c r="J12" s="437"/>
      <c r="K12" s="215"/>
      <c r="L12" s="436"/>
      <c r="M12" s="437"/>
      <c r="N12" s="215"/>
      <c r="O12" s="187"/>
      <c r="P12" s="256"/>
      <c r="Q12" s="471">
        <v>600</v>
      </c>
      <c r="R12" s="481"/>
      <c r="S12" s="257"/>
      <c r="T12" s="450"/>
      <c r="U12" s="437"/>
      <c r="V12" s="260"/>
      <c r="W12" s="496"/>
      <c r="X12" s="493"/>
      <c r="Y12" s="67"/>
      <c r="AD12" s="10"/>
      <c r="AE12" s="4"/>
      <c r="AF12" s="4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</row>
    <row r="13" spans="1:44" ht="16.5" customHeight="1" thickBot="1">
      <c r="A13" s="421"/>
      <c r="B13" s="418"/>
      <c r="C13" s="419" t="s">
        <v>58</v>
      </c>
      <c r="D13" s="129" t="s">
        <v>63</v>
      </c>
      <c r="E13" s="187">
        <v>1600</v>
      </c>
      <c r="F13" s="188">
        <f t="shared" si="0"/>
        <v>0</v>
      </c>
      <c r="G13" s="187"/>
      <c r="H13" s="236"/>
      <c r="I13" s="436"/>
      <c r="J13" s="437"/>
      <c r="K13" s="215"/>
      <c r="L13" s="436"/>
      <c r="M13" s="437"/>
      <c r="N13" s="215"/>
      <c r="O13" s="187"/>
      <c r="P13" s="215"/>
      <c r="Q13" s="436"/>
      <c r="R13" s="437"/>
      <c r="S13" s="256"/>
      <c r="T13" s="436">
        <v>1600</v>
      </c>
      <c r="U13" s="480"/>
      <c r="V13" s="257"/>
      <c r="W13" s="492"/>
      <c r="X13" s="493"/>
      <c r="Y13" s="67"/>
      <c r="AD13" s="10"/>
      <c r="AE13" s="4"/>
      <c r="AF13" s="4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</row>
    <row r="14" spans="1:44" ht="16.5" customHeight="1" thickBot="1">
      <c r="A14" s="421"/>
      <c r="B14" s="418"/>
      <c r="C14" s="419"/>
      <c r="D14" s="129" t="s">
        <v>65</v>
      </c>
      <c r="E14" s="189">
        <v>1500</v>
      </c>
      <c r="F14" s="188">
        <f t="shared" si="0"/>
        <v>0</v>
      </c>
      <c r="G14" s="187"/>
      <c r="H14" s="244"/>
      <c r="I14" s="436"/>
      <c r="J14" s="437"/>
      <c r="K14" s="215"/>
      <c r="L14" s="436"/>
      <c r="M14" s="437"/>
      <c r="N14" s="215"/>
      <c r="O14" s="187"/>
      <c r="P14" s="215"/>
      <c r="Q14" s="436"/>
      <c r="R14" s="437"/>
      <c r="S14" s="260"/>
      <c r="T14" s="471">
        <v>1500</v>
      </c>
      <c r="U14" s="481"/>
      <c r="V14" s="257"/>
      <c r="W14" s="492"/>
      <c r="X14" s="493"/>
      <c r="Y14" s="67"/>
      <c r="AD14" s="10"/>
      <c r="AE14" s="4"/>
      <c r="AF14" s="4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</row>
    <row r="15" spans="1:44" ht="16.5" customHeight="1" thickBot="1">
      <c r="A15" s="421"/>
      <c r="B15" s="419" t="s">
        <v>68</v>
      </c>
      <c r="C15" s="419" t="s">
        <v>258</v>
      </c>
      <c r="D15" s="419"/>
      <c r="E15" s="358">
        <v>2950</v>
      </c>
      <c r="F15" s="188">
        <f t="shared" si="0"/>
        <v>0</v>
      </c>
      <c r="G15" s="237">
        <v>2130</v>
      </c>
      <c r="H15" s="245"/>
      <c r="I15" s="434"/>
      <c r="J15" s="435"/>
      <c r="K15" s="252"/>
      <c r="L15" s="479"/>
      <c r="M15" s="435"/>
      <c r="N15" s="220"/>
      <c r="O15" s="221"/>
      <c r="P15" s="220"/>
      <c r="Q15" s="222" t="s">
        <v>157</v>
      </c>
      <c r="R15" s="254">
        <v>820</v>
      </c>
      <c r="S15" s="253"/>
      <c r="T15" s="434"/>
      <c r="U15" s="435"/>
      <c r="V15" s="261"/>
      <c r="W15" s="490" t="s">
        <v>69</v>
      </c>
      <c r="X15" s="491"/>
      <c r="Y15" s="95"/>
      <c r="AD15" s="10"/>
      <c r="AE15" s="4"/>
      <c r="AF15" s="4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</row>
    <row r="16" spans="1:44" ht="16.5" customHeight="1" thickBot="1">
      <c r="A16" s="421"/>
      <c r="B16" s="419"/>
      <c r="C16" s="419" t="s">
        <v>54</v>
      </c>
      <c r="D16" s="419"/>
      <c r="E16" s="358">
        <v>1330</v>
      </c>
      <c r="F16" s="188">
        <f t="shared" si="0"/>
        <v>0</v>
      </c>
      <c r="G16" s="248">
        <v>700</v>
      </c>
      <c r="H16" s="245"/>
      <c r="I16" s="243" t="s">
        <v>157</v>
      </c>
      <c r="J16" s="380">
        <v>630</v>
      </c>
      <c r="K16" s="253"/>
      <c r="L16" s="434"/>
      <c r="M16" s="435"/>
      <c r="N16" s="220"/>
      <c r="O16" s="221"/>
      <c r="P16" s="220"/>
      <c r="Q16" s="479"/>
      <c r="R16" s="435"/>
      <c r="S16" s="261"/>
      <c r="T16" s="479"/>
      <c r="U16" s="435"/>
      <c r="V16" s="220"/>
      <c r="W16" s="490" t="s">
        <v>66</v>
      </c>
      <c r="X16" s="491"/>
      <c r="Y16" s="74"/>
      <c r="AD16" s="10"/>
      <c r="AE16" s="3"/>
      <c r="AF16" s="3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</row>
    <row r="17" spans="1:44" ht="16.5" customHeight="1" thickBot="1">
      <c r="A17" s="421"/>
      <c r="B17" s="419" t="s">
        <v>36</v>
      </c>
      <c r="C17" s="419" t="s">
        <v>70</v>
      </c>
      <c r="D17" s="419"/>
      <c r="E17" s="358">
        <v>1720</v>
      </c>
      <c r="F17" s="188">
        <f t="shared" si="0"/>
        <v>0</v>
      </c>
      <c r="G17" s="248">
        <v>1720</v>
      </c>
      <c r="H17" s="242"/>
      <c r="I17" s="450"/>
      <c r="J17" s="437"/>
      <c r="K17" s="258"/>
      <c r="L17" s="479"/>
      <c r="M17" s="435"/>
      <c r="N17" s="218"/>
      <c r="O17" s="219"/>
      <c r="P17" s="218"/>
      <c r="Q17" s="479"/>
      <c r="R17" s="435"/>
      <c r="S17" s="218"/>
      <c r="T17" s="479"/>
      <c r="U17" s="435"/>
      <c r="V17" s="260"/>
      <c r="W17" s="505" t="s">
        <v>64</v>
      </c>
      <c r="X17" s="506"/>
      <c r="Y17" s="74"/>
      <c r="AD17" s="10"/>
      <c r="AE17" s="2"/>
      <c r="AF17" s="2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</row>
    <row r="18" spans="1:44" ht="16.5" customHeight="1" thickBot="1">
      <c r="A18" s="421"/>
      <c r="B18" s="419"/>
      <c r="C18" s="419" t="s">
        <v>245</v>
      </c>
      <c r="D18" s="419"/>
      <c r="E18" s="190">
        <v>2300</v>
      </c>
      <c r="F18" s="188">
        <f t="shared" si="0"/>
        <v>0</v>
      </c>
      <c r="G18" s="187"/>
      <c r="H18" s="246"/>
      <c r="I18" s="436"/>
      <c r="J18" s="437"/>
      <c r="K18" s="215"/>
      <c r="L18" s="479"/>
      <c r="M18" s="435"/>
      <c r="N18" s="215"/>
      <c r="O18" s="187"/>
      <c r="P18" s="215"/>
      <c r="Q18" s="479"/>
      <c r="R18" s="435"/>
      <c r="S18" s="215"/>
      <c r="T18" s="214" t="s">
        <v>157</v>
      </c>
      <c r="U18" s="254">
        <v>2300</v>
      </c>
      <c r="V18" s="257"/>
      <c r="W18" s="484" t="s">
        <v>71</v>
      </c>
      <c r="X18" s="485"/>
      <c r="Y18" s="74"/>
      <c r="AD18" s="10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</row>
    <row r="19" spans="1:44" ht="16.5" customHeight="1" thickBot="1">
      <c r="A19" s="421"/>
      <c r="B19" s="129" t="s">
        <v>41</v>
      </c>
      <c r="C19" s="419" t="s">
        <v>259</v>
      </c>
      <c r="D19" s="419"/>
      <c r="E19" s="358">
        <v>1220</v>
      </c>
      <c r="F19" s="188">
        <f t="shared" si="0"/>
        <v>0</v>
      </c>
      <c r="G19" s="248">
        <v>900</v>
      </c>
      <c r="H19" s="241"/>
      <c r="I19" s="450"/>
      <c r="J19" s="437"/>
      <c r="K19" s="215"/>
      <c r="L19" s="479"/>
      <c r="M19" s="435"/>
      <c r="N19" s="215"/>
      <c r="O19" s="187"/>
      <c r="P19" s="215"/>
      <c r="Q19" s="479"/>
      <c r="R19" s="435"/>
      <c r="S19" s="215"/>
      <c r="T19" s="214" t="s">
        <v>157</v>
      </c>
      <c r="U19" s="357">
        <v>320</v>
      </c>
      <c r="V19" s="257"/>
      <c r="W19" s="484" t="s">
        <v>72</v>
      </c>
      <c r="X19" s="485"/>
      <c r="Y19" s="74"/>
      <c r="AD19" s="10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</row>
    <row r="20" spans="1:44" ht="16.5" customHeight="1" thickBot="1">
      <c r="A20" s="421"/>
      <c r="B20" s="419" t="s">
        <v>73</v>
      </c>
      <c r="C20" s="419" t="s">
        <v>62</v>
      </c>
      <c r="D20" s="419"/>
      <c r="E20" s="190">
        <v>1300</v>
      </c>
      <c r="F20" s="188">
        <f t="shared" si="0"/>
        <v>0</v>
      </c>
      <c r="G20" s="237">
        <v>1300</v>
      </c>
      <c r="H20" s="241"/>
      <c r="I20" s="450"/>
      <c r="J20" s="437"/>
      <c r="K20" s="218"/>
      <c r="L20" s="479"/>
      <c r="M20" s="435"/>
      <c r="N20" s="218"/>
      <c r="O20" s="219"/>
      <c r="P20" s="218"/>
      <c r="Q20" s="479"/>
      <c r="R20" s="435"/>
      <c r="S20" s="218"/>
      <c r="T20" s="216"/>
      <c r="U20" s="217"/>
      <c r="V20" s="264"/>
      <c r="W20" s="505" t="s">
        <v>64</v>
      </c>
      <c r="X20" s="506"/>
      <c r="Y20" s="74"/>
      <c r="AD20" s="10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</row>
    <row r="21" spans="1:44" ht="16.5" customHeight="1" thickBot="1">
      <c r="A21" s="421"/>
      <c r="B21" s="419"/>
      <c r="C21" s="516" t="s">
        <v>74</v>
      </c>
      <c r="D21" s="516"/>
      <c r="E21" s="190">
        <v>2150</v>
      </c>
      <c r="F21" s="188">
        <f t="shared" si="0"/>
        <v>0</v>
      </c>
      <c r="G21" s="187"/>
      <c r="H21" s="246"/>
      <c r="I21" s="436"/>
      <c r="J21" s="437"/>
      <c r="K21" s="215"/>
      <c r="L21" s="479"/>
      <c r="M21" s="435"/>
      <c r="N21" s="215"/>
      <c r="O21" s="187"/>
      <c r="P21" s="215"/>
      <c r="Q21" s="479"/>
      <c r="R21" s="435"/>
      <c r="S21" s="215"/>
      <c r="T21" s="214" t="s">
        <v>157</v>
      </c>
      <c r="U21" s="254">
        <v>2150</v>
      </c>
      <c r="V21" s="257"/>
      <c r="W21" s="484" t="s">
        <v>71</v>
      </c>
      <c r="X21" s="485"/>
      <c r="Y21" s="74"/>
      <c r="AD21" s="10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</row>
    <row r="22" spans="1:44" ht="16.5" customHeight="1" thickBot="1">
      <c r="A22" s="421"/>
      <c r="B22" s="419" t="s">
        <v>75</v>
      </c>
      <c r="C22" s="419" t="s">
        <v>76</v>
      </c>
      <c r="D22" s="234" t="s">
        <v>260</v>
      </c>
      <c r="E22" s="381">
        <v>1070</v>
      </c>
      <c r="F22" s="188">
        <f t="shared" si="0"/>
        <v>0</v>
      </c>
      <c r="G22" s="248">
        <v>520</v>
      </c>
      <c r="H22" s="241"/>
      <c r="I22" s="450"/>
      <c r="J22" s="437"/>
      <c r="K22" s="218"/>
      <c r="L22" s="479"/>
      <c r="M22" s="435"/>
      <c r="N22" s="218"/>
      <c r="O22" s="219"/>
      <c r="P22" s="218"/>
      <c r="Q22" s="479"/>
      <c r="R22" s="435"/>
      <c r="S22" s="260"/>
      <c r="T22" s="214" t="s">
        <v>157</v>
      </c>
      <c r="U22" s="357">
        <v>550</v>
      </c>
      <c r="V22" s="257"/>
      <c r="W22" s="484" t="s">
        <v>71</v>
      </c>
      <c r="X22" s="485"/>
      <c r="Y22" s="96"/>
      <c r="Z22" s="3"/>
      <c r="AA22" s="2"/>
      <c r="AB22" s="2"/>
      <c r="AC22" s="2"/>
      <c r="AD22" s="10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</row>
    <row r="23" spans="1:44" ht="16.5" customHeight="1" thickBot="1">
      <c r="A23" s="421"/>
      <c r="B23" s="419"/>
      <c r="C23" s="419"/>
      <c r="D23" s="129" t="s">
        <v>261</v>
      </c>
      <c r="E23" s="381">
        <v>250</v>
      </c>
      <c r="F23" s="188">
        <f t="shared" si="0"/>
        <v>0</v>
      </c>
      <c r="G23" s="248">
        <v>230</v>
      </c>
      <c r="H23" s="241"/>
      <c r="I23" s="450"/>
      <c r="J23" s="437"/>
      <c r="K23" s="215"/>
      <c r="L23" s="479"/>
      <c r="M23" s="435"/>
      <c r="N23" s="215"/>
      <c r="O23" s="187"/>
      <c r="P23" s="215"/>
      <c r="Q23" s="214" t="s">
        <v>157</v>
      </c>
      <c r="R23" s="357">
        <v>20</v>
      </c>
      <c r="S23" s="257"/>
      <c r="T23" s="450"/>
      <c r="U23" s="437"/>
      <c r="V23" s="263"/>
      <c r="W23" s="490" t="s">
        <v>124</v>
      </c>
      <c r="X23" s="485"/>
      <c r="Y23" s="96"/>
      <c r="Z23" s="3"/>
      <c r="AA23" s="2"/>
      <c r="AB23" s="2"/>
      <c r="AC23" s="2"/>
      <c r="AD23" s="10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</row>
    <row r="24" spans="1:44" ht="16.5" customHeight="1" thickBot="1">
      <c r="A24" s="421"/>
      <c r="B24" s="419"/>
      <c r="C24" s="129" t="s">
        <v>77</v>
      </c>
      <c r="D24" s="129" t="s">
        <v>78</v>
      </c>
      <c r="E24" s="235">
        <v>1190</v>
      </c>
      <c r="F24" s="188">
        <f t="shared" si="0"/>
        <v>0</v>
      </c>
      <c r="G24" s="237">
        <v>620</v>
      </c>
      <c r="H24" s="241"/>
      <c r="I24" s="450"/>
      <c r="J24" s="437"/>
      <c r="K24" s="218"/>
      <c r="L24" s="479"/>
      <c r="M24" s="435"/>
      <c r="N24" s="218"/>
      <c r="O24" s="219"/>
      <c r="P24" s="218"/>
      <c r="Q24" s="498"/>
      <c r="R24" s="499"/>
      <c r="S24" s="263"/>
      <c r="T24" s="214" t="s">
        <v>157</v>
      </c>
      <c r="U24" s="254">
        <v>570</v>
      </c>
      <c r="V24" s="257"/>
      <c r="W24" s="484" t="s">
        <v>79</v>
      </c>
      <c r="X24" s="485"/>
      <c r="Y24" s="96"/>
      <c r="Z24" s="3"/>
      <c r="AA24" s="2"/>
      <c r="AB24" s="2"/>
      <c r="AC24" s="2"/>
      <c r="AD24" s="10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</row>
    <row r="25" spans="1:44" ht="16.5" customHeight="1" thickBot="1">
      <c r="A25" s="421"/>
      <c r="B25" s="419"/>
      <c r="C25" s="419" t="s">
        <v>80</v>
      </c>
      <c r="D25" s="129" t="s">
        <v>70</v>
      </c>
      <c r="E25" s="235">
        <v>850</v>
      </c>
      <c r="F25" s="188">
        <f t="shared" si="0"/>
        <v>0</v>
      </c>
      <c r="G25" s="237">
        <v>820</v>
      </c>
      <c r="H25" s="241"/>
      <c r="I25" s="450"/>
      <c r="J25" s="437"/>
      <c r="K25" s="215"/>
      <c r="L25" s="479"/>
      <c r="M25" s="435"/>
      <c r="N25" s="215"/>
      <c r="O25" s="187"/>
      <c r="P25" s="215"/>
      <c r="Q25" s="214" t="s">
        <v>157</v>
      </c>
      <c r="R25" s="254">
        <v>30</v>
      </c>
      <c r="S25" s="257"/>
      <c r="T25" s="262"/>
      <c r="U25" s="194"/>
      <c r="V25" s="263"/>
      <c r="W25" s="490" t="s">
        <v>67</v>
      </c>
      <c r="X25" s="485"/>
      <c r="Y25" s="96"/>
      <c r="Z25" s="3"/>
      <c r="AA25" s="2"/>
      <c r="AB25" s="2"/>
      <c r="AC25" s="2"/>
      <c r="AD25" s="10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</row>
    <row r="26" spans="1:44" ht="16.5" customHeight="1" thickBot="1">
      <c r="A26" s="421"/>
      <c r="B26" s="419"/>
      <c r="C26" s="419"/>
      <c r="D26" s="129" t="s">
        <v>139</v>
      </c>
      <c r="E26" s="381">
        <v>520</v>
      </c>
      <c r="F26" s="188">
        <f t="shared" si="0"/>
        <v>0</v>
      </c>
      <c r="G26" s="187"/>
      <c r="H26" s="240"/>
      <c r="I26" s="436"/>
      <c r="J26" s="437"/>
      <c r="K26" s="215"/>
      <c r="L26" s="479"/>
      <c r="M26" s="435"/>
      <c r="N26" s="215"/>
      <c r="O26" s="187"/>
      <c r="P26" s="215"/>
      <c r="Q26" s="436"/>
      <c r="R26" s="437"/>
      <c r="S26" s="256"/>
      <c r="T26" s="214" t="s">
        <v>157</v>
      </c>
      <c r="U26" s="357">
        <v>520</v>
      </c>
      <c r="V26" s="257"/>
      <c r="W26" s="484" t="s">
        <v>82</v>
      </c>
      <c r="X26" s="485"/>
      <c r="Y26" s="96"/>
      <c r="Z26" s="3"/>
      <c r="AA26" s="2"/>
      <c r="AB26" s="2"/>
      <c r="AC26" s="2"/>
      <c r="AD26" s="10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</row>
    <row r="27" spans="1:44" ht="16.5" customHeight="1" thickBot="1">
      <c r="A27" s="421"/>
      <c r="B27" s="419"/>
      <c r="C27" s="129" t="s">
        <v>83</v>
      </c>
      <c r="D27" s="129" t="s">
        <v>84</v>
      </c>
      <c r="E27" s="235">
        <v>360</v>
      </c>
      <c r="F27" s="188">
        <f t="shared" si="0"/>
        <v>0</v>
      </c>
      <c r="G27" s="187"/>
      <c r="H27" s="244"/>
      <c r="I27" s="436"/>
      <c r="J27" s="437"/>
      <c r="K27" s="215"/>
      <c r="L27" s="479"/>
      <c r="M27" s="435"/>
      <c r="N27" s="215"/>
      <c r="O27" s="187"/>
      <c r="P27" s="215"/>
      <c r="Q27" s="436"/>
      <c r="R27" s="437"/>
      <c r="S27" s="215"/>
      <c r="T27" s="214" t="s">
        <v>157</v>
      </c>
      <c r="U27" s="254">
        <v>360</v>
      </c>
      <c r="V27" s="257"/>
      <c r="W27" s="484" t="s">
        <v>82</v>
      </c>
      <c r="X27" s="485"/>
      <c r="Y27" s="96"/>
      <c r="Z27" s="3"/>
      <c r="AA27" s="2"/>
      <c r="AB27" s="2"/>
      <c r="AC27" s="2"/>
      <c r="AD27" s="10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</row>
    <row r="28" spans="1:44" ht="16.5" customHeight="1" thickBot="1">
      <c r="A28" s="421"/>
      <c r="B28" s="128" t="s">
        <v>42</v>
      </c>
      <c r="C28" s="517" t="s">
        <v>89</v>
      </c>
      <c r="D28" s="517"/>
      <c r="E28" s="381">
        <v>1280</v>
      </c>
      <c r="F28" s="188">
        <f t="shared" si="0"/>
        <v>0</v>
      </c>
      <c r="G28" s="247">
        <v>800</v>
      </c>
      <c r="H28" s="241"/>
      <c r="I28" s="450"/>
      <c r="J28" s="437"/>
      <c r="K28" s="218"/>
      <c r="L28" s="479"/>
      <c r="M28" s="435"/>
      <c r="N28" s="218"/>
      <c r="O28" s="219"/>
      <c r="P28" s="218"/>
      <c r="Q28" s="436"/>
      <c r="R28" s="437"/>
      <c r="S28" s="215"/>
      <c r="T28" s="214" t="s">
        <v>157</v>
      </c>
      <c r="U28" s="254">
        <v>480</v>
      </c>
      <c r="V28" s="257"/>
      <c r="W28" s="484" t="s">
        <v>85</v>
      </c>
      <c r="X28" s="485"/>
      <c r="Y28" s="96"/>
      <c r="Z28" s="3"/>
      <c r="AA28" s="2"/>
      <c r="AB28" s="2"/>
      <c r="AC28" s="2"/>
      <c r="AD28" s="5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</row>
    <row r="29" spans="1:44" ht="16.5" customHeight="1" thickBot="1">
      <c r="A29" s="421"/>
      <c r="B29" s="185" t="s">
        <v>39</v>
      </c>
      <c r="C29" s="419" t="s">
        <v>88</v>
      </c>
      <c r="D29" s="419"/>
      <c r="E29" s="358">
        <v>1350</v>
      </c>
      <c r="F29" s="188">
        <f t="shared" si="0"/>
        <v>0</v>
      </c>
      <c r="G29" s="248">
        <v>1350</v>
      </c>
      <c r="H29" s="241"/>
      <c r="I29" s="450"/>
      <c r="J29" s="437"/>
      <c r="K29" s="218"/>
      <c r="L29" s="498"/>
      <c r="M29" s="499"/>
      <c r="N29" s="218"/>
      <c r="O29" s="219"/>
      <c r="P29" s="218"/>
      <c r="Q29" s="436"/>
      <c r="R29" s="437"/>
      <c r="S29" s="218"/>
      <c r="T29" s="498"/>
      <c r="U29" s="499"/>
      <c r="V29" s="264"/>
      <c r="W29" s="505" t="s">
        <v>64</v>
      </c>
      <c r="X29" s="506"/>
      <c r="Y29" s="96"/>
      <c r="Z29" s="3"/>
      <c r="AA29" s="2"/>
      <c r="AB29" s="2"/>
      <c r="AC29" s="2"/>
      <c r="AD29" s="2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</row>
    <row r="30" spans="1:44" ht="16.5" customHeight="1" thickBot="1">
      <c r="A30" s="421"/>
      <c r="B30" s="185"/>
      <c r="C30" s="419" t="s">
        <v>89</v>
      </c>
      <c r="D30" s="419"/>
      <c r="E30" s="190">
        <v>1200</v>
      </c>
      <c r="F30" s="188">
        <f t="shared" si="0"/>
        <v>0</v>
      </c>
      <c r="G30" s="189"/>
      <c r="H30" s="246"/>
      <c r="I30" s="436"/>
      <c r="J30" s="437"/>
      <c r="K30" s="215"/>
      <c r="L30" s="498"/>
      <c r="M30" s="499"/>
      <c r="N30" s="215"/>
      <c r="O30" s="187"/>
      <c r="P30" s="215"/>
      <c r="Q30" s="436"/>
      <c r="R30" s="437"/>
      <c r="S30" s="215"/>
      <c r="T30" s="214" t="s">
        <v>157</v>
      </c>
      <c r="U30" s="254">
        <v>1200</v>
      </c>
      <c r="V30" s="257"/>
      <c r="W30" s="484" t="s">
        <v>85</v>
      </c>
      <c r="X30" s="485"/>
      <c r="Y30" s="96"/>
      <c r="Z30" s="3"/>
      <c r="AA30" s="2"/>
      <c r="AB30" s="2"/>
      <c r="AC30" s="2"/>
      <c r="AD30" s="2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</row>
    <row r="31" spans="1:44" ht="16.5" customHeight="1" thickBot="1">
      <c r="A31" s="414" t="s">
        <v>38</v>
      </c>
      <c r="B31" s="419" t="s">
        <v>86</v>
      </c>
      <c r="C31" s="419" t="s">
        <v>244</v>
      </c>
      <c r="D31" s="419"/>
      <c r="E31" s="190">
        <v>2250</v>
      </c>
      <c r="F31" s="188">
        <f t="shared" si="0"/>
        <v>0</v>
      </c>
      <c r="G31" s="248">
        <v>1300</v>
      </c>
      <c r="H31" s="245"/>
      <c r="I31" s="434"/>
      <c r="J31" s="435"/>
      <c r="K31" s="252"/>
      <c r="L31" s="479"/>
      <c r="M31" s="435"/>
      <c r="N31" s="220"/>
      <c r="O31" s="221"/>
      <c r="P31" s="220"/>
      <c r="Q31" s="479"/>
      <c r="R31" s="435"/>
      <c r="S31" s="220"/>
      <c r="T31" s="222" t="s">
        <v>157</v>
      </c>
      <c r="U31" s="254">
        <v>950</v>
      </c>
      <c r="V31" s="253"/>
      <c r="W31" s="484" t="s">
        <v>87</v>
      </c>
      <c r="X31" s="485"/>
      <c r="Y31" s="96"/>
      <c r="Z31" s="3"/>
      <c r="AA31" s="2"/>
      <c r="AB31" s="2"/>
      <c r="AC31" s="2"/>
      <c r="AD31" s="2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</row>
    <row r="32" spans="1:44" ht="16.5" customHeight="1" thickBot="1">
      <c r="A32" s="415"/>
      <c r="B32" s="514"/>
      <c r="C32" s="514" t="s">
        <v>163</v>
      </c>
      <c r="D32" s="514"/>
      <c r="E32" s="213">
        <v>710</v>
      </c>
      <c r="F32" s="315">
        <f t="shared" si="0"/>
        <v>0</v>
      </c>
      <c r="G32" s="249">
        <v>450</v>
      </c>
      <c r="H32" s="245"/>
      <c r="I32" s="250" t="s">
        <v>27</v>
      </c>
      <c r="J32" s="251">
        <v>260</v>
      </c>
      <c r="K32" s="253"/>
      <c r="L32" s="515"/>
      <c r="M32" s="501"/>
      <c r="N32" s="201"/>
      <c r="O32" s="196"/>
      <c r="P32" s="201"/>
      <c r="Q32" s="500"/>
      <c r="R32" s="501"/>
      <c r="S32" s="201"/>
      <c r="T32" s="500"/>
      <c r="U32" s="501"/>
      <c r="V32" s="265"/>
      <c r="W32" s="482" t="s">
        <v>125</v>
      </c>
      <c r="X32" s="483"/>
      <c r="Y32" s="96"/>
      <c r="Z32" s="3"/>
      <c r="AA32" s="2"/>
      <c r="AB32" s="2"/>
      <c r="AC32" s="2"/>
      <c r="AD32" s="2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</row>
    <row r="33" spans="1:44" ht="16.5" customHeight="1" thickBot="1">
      <c r="A33" s="90"/>
      <c r="B33" s="513"/>
      <c r="C33" s="513"/>
      <c r="D33" s="513"/>
      <c r="E33" s="107"/>
      <c r="F33" s="316"/>
      <c r="G33" s="107"/>
      <c r="H33" s="108"/>
      <c r="I33" s="107"/>
      <c r="J33" s="107"/>
      <c r="K33" s="108"/>
      <c r="L33" s="107"/>
      <c r="M33" s="107"/>
      <c r="N33" s="108"/>
      <c r="O33" s="107"/>
      <c r="P33" s="108"/>
      <c r="Q33" s="107"/>
      <c r="R33" s="107"/>
      <c r="S33" s="108"/>
      <c r="T33" s="497"/>
      <c r="U33" s="497"/>
      <c r="V33" s="108"/>
      <c r="W33" s="59"/>
      <c r="X33" s="59"/>
      <c r="Y33" s="96"/>
      <c r="Z33" s="3"/>
      <c r="AA33" s="2"/>
      <c r="AB33" s="2"/>
      <c r="AC33" s="2"/>
      <c r="AD33" s="2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</row>
    <row r="34" spans="1:44" ht="19.5" customHeight="1" thickBot="1">
      <c r="A34" s="59"/>
      <c r="B34" s="511" t="s">
        <v>40</v>
      </c>
      <c r="C34" s="512"/>
      <c r="D34" s="512"/>
      <c r="E34" s="191">
        <f>SUM(E8:E32)</f>
        <v>46090</v>
      </c>
      <c r="F34" s="317">
        <f>SUM(F8:F32)</f>
        <v>0</v>
      </c>
      <c r="G34" s="191">
        <f>SUM(G8:G32)</f>
        <v>26600</v>
      </c>
      <c r="H34" s="192">
        <f>SUM(H8:H32)</f>
        <v>0</v>
      </c>
      <c r="I34" s="509">
        <f>SUM(I8:J32)</f>
        <v>3140</v>
      </c>
      <c r="J34" s="510"/>
      <c r="K34" s="192">
        <f>SUM(K8:K32)</f>
        <v>0</v>
      </c>
      <c r="L34" s="509">
        <f>SUM(L8:M32)</f>
        <v>1880</v>
      </c>
      <c r="M34" s="510"/>
      <c r="N34" s="192">
        <f>SUM(N8:N32)</f>
        <v>0</v>
      </c>
      <c r="O34" s="195">
        <f>SUM(O8:O32)</f>
        <v>500</v>
      </c>
      <c r="P34" s="192">
        <f>SUM(P8:P32)</f>
        <v>0</v>
      </c>
      <c r="Q34" s="509">
        <f>SUM(Q8:R32)</f>
        <v>1470</v>
      </c>
      <c r="R34" s="510"/>
      <c r="S34" s="192">
        <f>SUM(S8:S32)</f>
        <v>0</v>
      </c>
      <c r="T34" s="507">
        <f>SUM(T8:U32)</f>
        <v>12500</v>
      </c>
      <c r="U34" s="508"/>
      <c r="V34" s="197">
        <f>SUM(V8:V32)</f>
        <v>0</v>
      </c>
      <c r="W34" s="59"/>
      <c r="X34" s="59"/>
      <c r="Y34" s="74"/>
      <c r="Z34" s="3"/>
      <c r="AA34" s="2"/>
      <c r="AB34" s="2"/>
      <c r="AC34" s="2"/>
      <c r="AD34" s="2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</row>
    <row r="35" spans="1:44" ht="15" customHeight="1">
      <c r="A35" s="66" t="s">
        <v>158</v>
      </c>
      <c r="B35" s="94"/>
      <c r="C35" s="94"/>
      <c r="D35" s="94"/>
      <c r="E35" s="94"/>
      <c r="F35" s="94"/>
      <c r="G35" s="94"/>
      <c r="H35" s="94"/>
      <c r="I35" s="94"/>
      <c r="J35" s="94"/>
      <c r="K35" s="266"/>
      <c r="L35" s="266"/>
      <c r="M35" s="266"/>
      <c r="N35" s="266"/>
      <c r="O35" s="266"/>
      <c r="P35" s="266"/>
      <c r="Q35" s="94"/>
      <c r="R35" s="94"/>
      <c r="S35" s="94"/>
      <c r="T35" s="94"/>
      <c r="U35" s="94"/>
      <c r="V35" s="94"/>
      <c r="W35" s="67"/>
      <c r="X35" s="74"/>
      <c r="Y35" s="74"/>
      <c r="Z35" s="3"/>
      <c r="AA35" s="2"/>
      <c r="AB35" s="2"/>
      <c r="AC35" s="2"/>
      <c r="AD35" s="2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</row>
    <row r="36" spans="1:44" ht="13.5" customHeight="1">
      <c r="A36" s="66"/>
      <c r="B36" s="92"/>
      <c r="C36" s="92"/>
      <c r="D36" s="92"/>
      <c r="E36" s="62"/>
      <c r="F36" s="62"/>
      <c r="G36" s="106"/>
      <c r="H36" s="106"/>
      <c r="I36" s="106"/>
      <c r="J36" s="106"/>
      <c r="K36" s="106"/>
      <c r="L36" s="106"/>
      <c r="M36" s="62"/>
      <c r="N36" s="62"/>
      <c r="O36" s="62"/>
      <c r="P36" s="62"/>
      <c r="Q36" s="104"/>
      <c r="R36" s="104"/>
      <c r="S36" s="62"/>
      <c r="T36" s="104"/>
      <c r="U36" s="104"/>
      <c r="V36" s="62"/>
      <c r="W36" s="62"/>
      <c r="X36" s="74"/>
      <c r="Y36" s="98"/>
      <c r="Z36" s="3"/>
      <c r="AA36" s="2"/>
      <c r="AB36" s="2"/>
      <c r="AC36" s="2"/>
      <c r="AD36" s="2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</row>
    <row r="37" spans="1:44" ht="13.5" customHeight="1">
      <c r="A37" s="91"/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105"/>
      <c r="P37" s="105"/>
      <c r="Q37" s="105"/>
      <c r="R37" s="105"/>
      <c r="S37" s="105"/>
      <c r="T37" s="105"/>
      <c r="U37" s="105"/>
      <c r="V37" s="105"/>
      <c r="W37" s="105"/>
      <c r="X37" s="105"/>
      <c r="Y37" s="60"/>
      <c r="Z37" s="2"/>
      <c r="AA37" s="2"/>
      <c r="AB37" s="2"/>
      <c r="AC37" s="2"/>
      <c r="AD37" s="2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</row>
    <row r="38" spans="1:44" ht="13.5" customHeight="1">
      <c r="A38" s="16"/>
      <c r="B38" s="55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Y38" s="2"/>
      <c r="Z38" s="2"/>
      <c r="AA38" s="2"/>
      <c r="AB38" s="2"/>
      <c r="AC38" s="2"/>
      <c r="AD38" s="2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</row>
    <row r="39" spans="1:44" ht="13.5" customHeight="1">
      <c r="A39" s="56"/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Y39" s="2"/>
      <c r="Z39" s="2"/>
      <c r="AA39" s="2"/>
      <c r="AB39" s="2"/>
      <c r="AC39" s="2"/>
      <c r="AD39" s="2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</row>
    <row r="40" spans="1:44" ht="13.5" customHeight="1">
      <c r="A40" s="56"/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Y40" s="2"/>
      <c r="Z40" s="2"/>
      <c r="AA40" s="2"/>
      <c r="AB40" s="2"/>
      <c r="AC40" s="2"/>
      <c r="AD40" s="2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</row>
    <row r="41" spans="1:44" ht="13.5" customHeight="1">
      <c r="A41" s="56"/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Y41" s="2"/>
      <c r="Z41" s="2"/>
      <c r="AA41" s="2"/>
      <c r="AB41" s="2"/>
      <c r="AC41" s="2"/>
      <c r="AD41" s="2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</row>
    <row r="42" spans="1:44" ht="13.5" customHeight="1">
      <c r="A42" s="56"/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2"/>
      <c r="Y42" s="2"/>
      <c r="Z42" s="2"/>
      <c r="AA42" s="2"/>
      <c r="AB42" s="2"/>
      <c r="AC42" s="2"/>
      <c r="AD42" s="2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</row>
    <row r="43" spans="1:44" ht="13.5" customHeight="1">
      <c r="A43" s="56"/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2"/>
      <c r="Y43" s="2"/>
      <c r="Z43" s="2"/>
      <c r="AA43" s="2"/>
      <c r="AB43" s="2"/>
      <c r="AC43" s="2"/>
      <c r="AD43" s="2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</row>
    <row r="44" spans="1:44" ht="13.5" customHeight="1">
      <c r="A44" s="56"/>
      <c r="B44" s="56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2"/>
      <c r="Y44" s="2"/>
      <c r="Z44" s="2"/>
      <c r="AA44" s="2"/>
      <c r="AB44" s="2"/>
      <c r="AC44" s="2"/>
      <c r="AD44" s="2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</row>
    <row r="45" spans="1:44" ht="13.5" customHeight="1">
      <c r="A45" s="56"/>
      <c r="B45" s="56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2"/>
      <c r="Y45" s="2"/>
      <c r="Z45" s="2"/>
      <c r="AA45" s="2"/>
      <c r="AB45" s="2"/>
      <c r="AC45" s="2"/>
      <c r="AD45" s="2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</row>
    <row r="46" spans="1:23" ht="13.5" customHeight="1">
      <c r="A46" s="55"/>
      <c r="B46" s="55"/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</row>
    <row r="47" spans="1:23" ht="13.5" customHeight="1">
      <c r="A47" s="55"/>
      <c r="B47" s="55"/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</row>
    <row r="48" spans="1:23" ht="13.5" customHeight="1">
      <c r="A48" s="55"/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</row>
    <row r="49" spans="1:23" ht="13.5" customHeight="1">
      <c r="A49" s="55"/>
      <c r="B49" s="55"/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</row>
    <row r="50" spans="1:23" ht="13.5">
      <c r="A50" s="55"/>
      <c r="B50" s="55"/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</row>
    <row r="51" spans="1:23" ht="13.5">
      <c r="A51" s="55"/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</row>
    <row r="52" spans="1:23" ht="13.5">
      <c r="A52" s="55"/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</row>
    <row r="53" spans="1:23" ht="13.5">
      <c r="A53" s="55"/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</row>
    <row r="54" spans="1:23" ht="13.5">
      <c r="A54" s="55"/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</row>
    <row r="55" spans="1:23" ht="13.5">
      <c r="A55" s="55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</row>
    <row r="56" spans="1:23" ht="13.5">
      <c r="A56" s="55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</row>
  </sheetData>
  <sheetProtection password="DC29" sheet="1" selectLockedCells="1"/>
  <mergeCells count="171">
    <mergeCell ref="C22:C23"/>
    <mergeCell ref="C25:C26"/>
    <mergeCell ref="I29:J29"/>
    <mergeCell ref="C17:D17"/>
    <mergeCell ref="C18:D18"/>
    <mergeCell ref="C19:D19"/>
    <mergeCell ref="C20:D20"/>
    <mergeCell ref="C21:D21"/>
    <mergeCell ref="C28:D28"/>
    <mergeCell ref="I23:J23"/>
    <mergeCell ref="L34:M34"/>
    <mergeCell ref="B34:D34"/>
    <mergeCell ref="B33:D33"/>
    <mergeCell ref="I34:J34"/>
    <mergeCell ref="C29:D29"/>
    <mergeCell ref="C30:D30"/>
    <mergeCell ref="B31:B32"/>
    <mergeCell ref="C31:D31"/>
    <mergeCell ref="C32:D32"/>
    <mergeCell ref="L32:M32"/>
    <mergeCell ref="L28:M28"/>
    <mergeCell ref="I28:J28"/>
    <mergeCell ref="I25:J25"/>
    <mergeCell ref="I26:J26"/>
    <mergeCell ref="I30:J30"/>
    <mergeCell ref="I31:J31"/>
    <mergeCell ref="L30:M30"/>
    <mergeCell ref="L31:M31"/>
    <mergeCell ref="L29:M29"/>
    <mergeCell ref="T34:U34"/>
    <mergeCell ref="W22:X22"/>
    <mergeCell ref="L27:M27"/>
    <mergeCell ref="Q24:R24"/>
    <mergeCell ref="Q26:R26"/>
    <mergeCell ref="Q27:R27"/>
    <mergeCell ref="L22:M22"/>
    <mergeCell ref="Q22:R22"/>
    <mergeCell ref="Q34:R34"/>
    <mergeCell ref="Q31:R31"/>
    <mergeCell ref="W17:X17"/>
    <mergeCell ref="W28:X28"/>
    <mergeCell ref="W23:X23"/>
    <mergeCell ref="W25:X25"/>
    <mergeCell ref="W26:X26"/>
    <mergeCell ref="W18:X18"/>
    <mergeCell ref="W19:X19"/>
    <mergeCell ref="Q18:R18"/>
    <mergeCell ref="Q19:R19"/>
    <mergeCell ref="Q20:R20"/>
    <mergeCell ref="W30:X30"/>
    <mergeCell ref="W29:X29"/>
    <mergeCell ref="W27:X27"/>
    <mergeCell ref="W20:X20"/>
    <mergeCell ref="W21:X21"/>
    <mergeCell ref="Q28:R28"/>
    <mergeCell ref="Q8:R8"/>
    <mergeCell ref="Q13:R13"/>
    <mergeCell ref="W9:X9"/>
    <mergeCell ref="T10:U10"/>
    <mergeCell ref="Q10:R10"/>
    <mergeCell ref="Q12:R12"/>
    <mergeCell ref="Q11:R11"/>
    <mergeCell ref="W12:X12"/>
    <mergeCell ref="Q17:R17"/>
    <mergeCell ref="L9:M9"/>
    <mergeCell ref="L14:M14"/>
    <mergeCell ref="L12:M12"/>
    <mergeCell ref="L13:M13"/>
    <mergeCell ref="L11:M11"/>
    <mergeCell ref="L15:M15"/>
    <mergeCell ref="Q9:R9"/>
    <mergeCell ref="L17:M17"/>
    <mergeCell ref="L20:M20"/>
    <mergeCell ref="L19:M19"/>
    <mergeCell ref="L18:M18"/>
    <mergeCell ref="I13:J13"/>
    <mergeCell ref="I19:J19"/>
    <mergeCell ref="I20:J20"/>
    <mergeCell ref="I11:J11"/>
    <mergeCell ref="W24:X24"/>
    <mergeCell ref="I14:J14"/>
    <mergeCell ref="I21:J21"/>
    <mergeCell ref="I17:J17"/>
    <mergeCell ref="Q16:R16"/>
    <mergeCell ref="Q14:R14"/>
    <mergeCell ref="L16:M16"/>
    <mergeCell ref="T17:U17"/>
    <mergeCell ref="I18:J18"/>
    <mergeCell ref="I22:J22"/>
    <mergeCell ref="I27:J27"/>
    <mergeCell ref="L26:M26"/>
    <mergeCell ref="T23:U23"/>
    <mergeCell ref="L23:M23"/>
    <mergeCell ref="I24:J24"/>
    <mergeCell ref="L21:M21"/>
    <mergeCell ref="L25:M25"/>
    <mergeCell ref="L24:M24"/>
    <mergeCell ref="Q21:R21"/>
    <mergeCell ref="T33:U33"/>
    <mergeCell ref="Q30:R30"/>
    <mergeCell ref="Q29:R29"/>
    <mergeCell ref="T29:U29"/>
    <mergeCell ref="T32:U32"/>
    <mergeCell ref="Q32:R32"/>
    <mergeCell ref="W32:X32"/>
    <mergeCell ref="W31:X31"/>
    <mergeCell ref="W6:X7"/>
    <mergeCell ref="W8:X8"/>
    <mergeCell ref="W16:X16"/>
    <mergeCell ref="W13:X13"/>
    <mergeCell ref="W14:X14"/>
    <mergeCell ref="W10:X10"/>
    <mergeCell ref="W11:X11"/>
    <mergeCell ref="W15:X15"/>
    <mergeCell ref="T6:V6"/>
    <mergeCell ref="T7:U7"/>
    <mergeCell ref="T8:U8"/>
    <mergeCell ref="T16:U16"/>
    <mergeCell ref="T15:U15"/>
    <mergeCell ref="T13:U13"/>
    <mergeCell ref="T14:U14"/>
    <mergeCell ref="T11:U11"/>
    <mergeCell ref="T12:U12"/>
    <mergeCell ref="A1:D1"/>
    <mergeCell ref="I2:M2"/>
    <mergeCell ref="I3:M4"/>
    <mergeCell ref="I6:K6"/>
    <mergeCell ref="D3:H4"/>
    <mergeCell ref="F6:F7"/>
    <mergeCell ref="G6:H6"/>
    <mergeCell ref="E6:E7"/>
    <mergeCell ref="T2:V2"/>
    <mergeCell ref="C9:D9"/>
    <mergeCell ref="A3:C4"/>
    <mergeCell ref="I8:J8"/>
    <mergeCell ref="T3:V4"/>
    <mergeCell ref="L6:N6"/>
    <mergeCell ref="P3:S4"/>
    <mergeCell ref="T9:U9"/>
    <mergeCell ref="L7:M7"/>
    <mergeCell ref="P2:S2"/>
    <mergeCell ref="I12:J12"/>
    <mergeCell ref="D2:H2"/>
    <mergeCell ref="I7:J7"/>
    <mergeCell ref="Q6:S6"/>
    <mergeCell ref="N2:O2"/>
    <mergeCell ref="N3:O4"/>
    <mergeCell ref="Q7:R7"/>
    <mergeCell ref="C6:D7"/>
    <mergeCell ref="L8:M8"/>
    <mergeCell ref="I10:J10"/>
    <mergeCell ref="V1:W1"/>
    <mergeCell ref="C12:D12"/>
    <mergeCell ref="C16:D16"/>
    <mergeCell ref="C15:D15"/>
    <mergeCell ref="O6:P6"/>
    <mergeCell ref="C13:C14"/>
    <mergeCell ref="A2:C2"/>
    <mergeCell ref="A6:B7"/>
    <mergeCell ref="W3:W4"/>
    <mergeCell ref="I15:J15"/>
    <mergeCell ref="A31:A32"/>
    <mergeCell ref="C8:D8"/>
    <mergeCell ref="B8:B14"/>
    <mergeCell ref="B15:B16"/>
    <mergeCell ref="B17:B18"/>
    <mergeCell ref="B20:B21"/>
    <mergeCell ref="C10:D10"/>
    <mergeCell ref="C11:D11"/>
    <mergeCell ref="B22:B27"/>
    <mergeCell ref="A8:A30"/>
  </mergeCells>
  <printOptions/>
  <pageMargins left="0.3937007874015748" right="0.3937007874015748" top="0.3937007874015748" bottom="0.3937007874015748" header="0" footer="0"/>
  <pageSetup horizontalDpi="300" verticalDpi="300" orientation="landscape" paperSize="9" r:id="rId1"/>
  <ignoredErrors>
    <ignoredError sqref="P3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AR95"/>
  <sheetViews>
    <sheetView zoomScalePageLayoutView="0" workbookViewId="0" topLeftCell="A1">
      <selection activeCell="H17" sqref="H17"/>
    </sheetView>
  </sheetViews>
  <sheetFormatPr defaultColWidth="9.00390625" defaultRowHeight="13.5"/>
  <cols>
    <col min="1" max="2" width="6.125" style="0" customWidth="1"/>
    <col min="3" max="4" width="5.125" style="0" customWidth="1"/>
    <col min="5" max="5" width="6.125" style="0" customWidth="1"/>
    <col min="6" max="6" width="7.375" style="0" customWidth="1"/>
    <col min="7" max="7" width="6.125" style="0" customWidth="1"/>
    <col min="8" max="8" width="7.375" style="0" customWidth="1"/>
    <col min="9" max="9" width="2.625" style="0" customWidth="1"/>
    <col min="10" max="10" width="4.125" style="0" customWidth="1"/>
    <col min="11" max="11" width="7.25390625" style="0" customWidth="1"/>
    <col min="12" max="12" width="2.625" style="0" customWidth="1"/>
    <col min="13" max="13" width="4.125" style="0" customWidth="1"/>
    <col min="14" max="14" width="7.375" style="0" customWidth="1"/>
    <col min="15" max="15" width="6.125" style="0" customWidth="1"/>
    <col min="16" max="16" width="7.375" style="0" customWidth="1"/>
    <col min="17" max="17" width="6.125" style="0" customWidth="1"/>
    <col min="18" max="18" width="7.375" style="0" customWidth="1"/>
    <col min="19" max="19" width="2.625" style="0" customWidth="1"/>
    <col min="20" max="20" width="4.125" style="0" customWidth="1"/>
    <col min="21" max="21" width="7.375" style="0" customWidth="1"/>
    <col min="22" max="22" width="6.125" style="0" customWidth="1"/>
    <col min="23" max="23" width="7.375" style="0" customWidth="1"/>
    <col min="24" max="24" width="11.625" style="0" customWidth="1"/>
  </cols>
  <sheetData>
    <row r="1" spans="1:44" ht="21" customHeight="1" thickBot="1">
      <c r="A1" s="76" t="s">
        <v>91</v>
      </c>
      <c r="B1" s="76"/>
      <c r="C1" s="76"/>
      <c r="D1" s="77"/>
      <c r="E1" s="77"/>
      <c r="F1" s="266" t="s">
        <v>164</v>
      </c>
      <c r="G1" s="77"/>
      <c r="H1" s="77"/>
      <c r="I1" s="77"/>
      <c r="J1" s="78"/>
      <c r="K1" s="79"/>
      <c r="L1" s="79"/>
      <c r="M1" s="73"/>
      <c r="N1" s="73"/>
      <c r="O1" s="73"/>
      <c r="P1" s="73"/>
      <c r="Q1" s="73"/>
      <c r="R1" s="73"/>
      <c r="S1" s="73"/>
      <c r="T1" s="73"/>
      <c r="U1" s="73"/>
      <c r="V1" s="422" t="str">
        <f>'一関地区'!V1</f>
        <v>令和元年9月1日改正版</v>
      </c>
      <c r="W1" s="422"/>
      <c r="X1" s="73"/>
      <c r="Y1" s="73"/>
      <c r="Z1" s="2"/>
      <c r="AA1" s="2"/>
      <c r="AB1" s="2"/>
      <c r="AC1" s="2"/>
      <c r="AD1" s="2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</row>
    <row r="2" spans="1:44" ht="13.5">
      <c r="A2" s="425" t="str">
        <f>'一関地区'!A2</f>
        <v>広告主名</v>
      </c>
      <c r="B2" s="426"/>
      <c r="C2" s="427"/>
      <c r="D2" s="438" t="s">
        <v>8</v>
      </c>
      <c r="E2" s="426"/>
      <c r="F2" s="426"/>
      <c r="G2" s="426"/>
      <c r="H2" s="427"/>
      <c r="I2" s="438" t="s">
        <v>9</v>
      </c>
      <c r="J2" s="426"/>
      <c r="K2" s="426"/>
      <c r="L2" s="426"/>
      <c r="M2" s="427"/>
      <c r="N2" s="438" t="s">
        <v>10</v>
      </c>
      <c r="O2" s="427"/>
      <c r="P2" s="438" t="s">
        <v>11</v>
      </c>
      <c r="Q2" s="426"/>
      <c r="R2" s="427"/>
      <c r="S2" s="438" t="s">
        <v>12</v>
      </c>
      <c r="T2" s="426"/>
      <c r="U2" s="427"/>
      <c r="V2" s="543" t="s">
        <v>94</v>
      </c>
      <c r="W2" s="544"/>
      <c r="X2" s="65"/>
      <c r="Y2" s="94"/>
      <c r="AD2" s="2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</row>
    <row r="3" spans="1:44" ht="11.25" customHeight="1">
      <c r="A3" s="454"/>
      <c r="B3" s="455"/>
      <c r="C3" s="443"/>
      <c r="D3" s="442"/>
      <c r="E3" s="455"/>
      <c r="F3" s="455"/>
      <c r="G3" s="455"/>
      <c r="H3" s="443"/>
      <c r="I3" s="442"/>
      <c r="J3" s="455"/>
      <c r="K3" s="455"/>
      <c r="L3" s="455"/>
      <c r="M3" s="443"/>
      <c r="N3" s="442"/>
      <c r="O3" s="443"/>
      <c r="P3" s="465">
        <f>'一関地区'!F34+'胆江地区'!F31+'北上・花巻地区'!F38+'栗原市'!E24</f>
        <v>0</v>
      </c>
      <c r="Q3" s="466"/>
      <c r="R3" s="467"/>
      <c r="S3" s="459"/>
      <c r="T3" s="460"/>
      <c r="U3" s="461"/>
      <c r="V3" s="545"/>
      <c r="W3" s="432"/>
      <c r="X3" s="65"/>
      <c r="Y3" s="94"/>
      <c r="AD3" s="2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</row>
    <row r="4" spans="1:44" ht="11.25" customHeight="1" thickBot="1">
      <c r="A4" s="456"/>
      <c r="B4" s="457"/>
      <c r="C4" s="445"/>
      <c r="D4" s="444"/>
      <c r="E4" s="457"/>
      <c r="F4" s="457"/>
      <c r="G4" s="457"/>
      <c r="H4" s="445"/>
      <c r="I4" s="444"/>
      <c r="J4" s="457"/>
      <c r="K4" s="457"/>
      <c r="L4" s="457"/>
      <c r="M4" s="445"/>
      <c r="N4" s="444"/>
      <c r="O4" s="445"/>
      <c r="P4" s="468"/>
      <c r="Q4" s="469"/>
      <c r="R4" s="470"/>
      <c r="S4" s="462"/>
      <c r="T4" s="463"/>
      <c r="U4" s="464"/>
      <c r="V4" s="546"/>
      <c r="W4" s="433"/>
      <c r="X4" s="65"/>
      <c r="Y4" s="94"/>
      <c r="AD4" s="2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</row>
    <row r="5" spans="1:44" ht="6" customHeight="1" thickBot="1">
      <c r="A5" s="81"/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8"/>
      <c r="X5" s="88"/>
      <c r="Y5" s="88"/>
      <c r="Z5" s="3"/>
      <c r="AA5" s="3"/>
      <c r="AB5" s="3"/>
      <c r="AC5" s="3"/>
      <c r="AD5" s="2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</row>
    <row r="6" spans="1:44" ht="16.5" customHeight="1">
      <c r="A6" s="535" t="s">
        <v>13</v>
      </c>
      <c r="B6" s="531"/>
      <c r="C6" s="531" t="s">
        <v>14</v>
      </c>
      <c r="D6" s="531"/>
      <c r="E6" s="531" t="s">
        <v>15</v>
      </c>
      <c r="F6" s="532" t="s">
        <v>21</v>
      </c>
      <c r="G6" s="531" t="s">
        <v>2</v>
      </c>
      <c r="H6" s="531"/>
      <c r="I6" s="537" t="s">
        <v>5</v>
      </c>
      <c r="J6" s="538"/>
      <c r="K6" s="539"/>
      <c r="L6" s="537" t="s">
        <v>4</v>
      </c>
      <c r="M6" s="538"/>
      <c r="N6" s="539"/>
      <c r="O6" s="531" t="s">
        <v>6</v>
      </c>
      <c r="P6" s="531"/>
      <c r="Q6" s="531" t="s">
        <v>3</v>
      </c>
      <c r="R6" s="531"/>
      <c r="S6" s="537" t="s">
        <v>7</v>
      </c>
      <c r="T6" s="538"/>
      <c r="U6" s="539"/>
      <c r="V6" s="531" t="s">
        <v>19</v>
      </c>
      <c r="W6" s="531"/>
      <c r="X6" s="549" t="s">
        <v>16</v>
      </c>
      <c r="Y6" s="81"/>
      <c r="Z6" s="3"/>
      <c r="AA6" s="3"/>
      <c r="AB6" s="3"/>
      <c r="AC6" s="3"/>
      <c r="AD6" s="3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</row>
    <row r="7" spans="1:44" ht="16.5" customHeight="1" thickBot="1">
      <c r="A7" s="536"/>
      <c r="B7" s="534"/>
      <c r="C7" s="534"/>
      <c r="D7" s="534"/>
      <c r="E7" s="534"/>
      <c r="F7" s="533"/>
      <c r="G7" s="82" t="s">
        <v>17</v>
      </c>
      <c r="H7" s="82" t="s">
        <v>18</v>
      </c>
      <c r="I7" s="540" t="s">
        <v>17</v>
      </c>
      <c r="J7" s="541"/>
      <c r="K7" s="82" t="s">
        <v>18</v>
      </c>
      <c r="L7" s="540" t="s">
        <v>17</v>
      </c>
      <c r="M7" s="541"/>
      <c r="N7" s="82" t="s">
        <v>18</v>
      </c>
      <c r="O7" s="82" t="s">
        <v>17</v>
      </c>
      <c r="P7" s="82" t="s">
        <v>18</v>
      </c>
      <c r="Q7" s="82" t="s">
        <v>17</v>
      </c>
      <c r="R7" s="82" t="s">
        <v>18</v>
      </c>
      <c r="S7" s="540" t="s">
        <v>17</v>
      </c>
      <c r="T7" s="541"/>
      <c r="U7" s="82" t="s">
        <v>18</v>
      </c>
      <c r="V7" s="82" t="s">
        <v>17</v>
      </c>
      <c r="W7" s="82" t="s">
        <v>18</v>
      </c>
      <c r="X7" s="550"/>
      <c r="Y7" s="81"/>
      <c r="AD7" s="3"/>
      <c r="AE7" s="3"/>
      <c r="AF7" s="3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</row>
    <row r="8" spans="1:44" ht="6" customHeight="1" thickBot="1">
      <c r="A8" s="84"/>
      <c r="B8" s="84"/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1"/>
      <c r="AD8" s="3"/>
      <c r="AE8" s="3"/>
      <c r="AF8" s="3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</row>
    <row r="9" spans="1:44" ht="16.5" customHeight="1" thickBot="1">
      <c r="A9" s="525" t="s">
        <v>98</v>
      </c>
      <c r="B9" s="522" t="s">
        <v>237</v>
      </c>
      <c r="C9" s="542" t="s">
        <v>55</v>
      </c>
      <c r="D9" s="542"/>
      <c r="E9" s="382">
        <v>1090</v>
      </c>
      <c r="F9" s="179">
        <f>SUM(H9,K9,N9,P9,R9,U9,W9)</f>
        <v>0</v>
      </c>
      <c r="G9" s="267">
        <v>320</v>
      </c>
      <c r="H9" s="269"/>
      <c r="I9" s="529"/>
      <c r="J9" s="530"/>
      <c r="K9" s="278"/>
      <c r="L9" s="551">
        <v>540</v>
      </c>
      <c r="M9" s="552"/>
      <c r="N9" s="269"/>
      <c r="O9" s="279"/>
      <c r="P9" s="223"/>
      <c r="Q9" s="267">
        <v>30</v>
      </c>
      <c r="R9" s="269"/>
      <c r="S9" s="529"/>
      <c r="T9" s="530"/>
      <c r="U9" s="223"/>
      <c r="V9" s="267">
        <v>200</v>
      </c>
      <c r="W9" s="269"/>
      <c r="X9" s="280"/>
      <c r="Y9" s="81"/>
      <c r="AD9" s="3"/>
      <c r="AE9" s="3"/>
      <c r="AF9" s="3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</row>
    <row r="10" spans="1:44" ht="16.5" customHeight="1" thickBot="1">
      <c r="A10" s="526"/>
      <c r="B10" s="521"/>
      <c r="C10" s="516" t="s">
        <v>54</v>
      </c>
      <c r="D10" s="516"/>
      <c r="E10" s="383">
        <v>940</v>
      </c>
      <c r="F10" s="180">
        <f aca="true" t="shared" si="0" ref="F10:F29">SUM(H10,K10,N10,P10,R10,U10,W10)</f>
        <v>0</v>
      </c>
      <c r="G10" s="384">
        <v>260</v>
      </c>
      <c r="H10" s="269"/>
      <c r="I10" s="553">
        <v>480</v>
      </c>
      <c r="J10" s="554"/>
      <c r="K10" s="269"/>
      <c r="L10" s="520"/>
      <c r="M10" s="519"/>
      <c r="N10" s="268"/>
      <c r="O10" s="149"/>
      <c r="P10" s="211"/>
      <c r="Q10" s="149"/>
      <c r="R10" s="268"/>
      <c r="S10" s="518"/>
      <c r="T10" s="519"/>
      <c r="U10" s="273"/>
      <c r="V10" s="270">
        <v>200</v>
      </c>
      <c r="W10" s="269"/>
      <c r="X10" s="281"/>
      <c r="Y10" s="74"/>
      <c r="AD10" s="10"/>
      <c r="AE10" s="4"/>
      <c r="AF10" s="4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</row>
    <row r="11" spans="1:44" ht="16.5" customHeight="1" thickBot="1">
      <c r="A11" s="526"/>
      <c r="B11" s="521"/>
      <c r="C11" s="516" t="s">
        <v>58</v>
      </c>
      <c r="D11" s="516"/>
      <c r="E11" s="383">
        <v>3100</v>
      </c>
      <c r="F11" s="180">
        <f t="shared" si="0"/>
        <v>0</v>
      </c>
      <c r="G11" s="149"/>
      <c r="H11" s="272"/>
      <c r="I11" s="518"/>
      <c r="J11" s="519"/>
      <c r="K11" s="268"/>
      <c r="L11" s="518"/>
      <c r="M11" s="519"/>
      <c r="N11" s="211"/>
      <c r="O11" s="149"/>
      <c r="P11" s="211"/>
      <c r="Q11" s="149"/>
      <c r="R11" s="211"/>
      <c r="S11" s="225" t="s">
        <v>27</v>
      </c>
      <c r="T11" s="361">
        <v>2100</v>
      </c>
      <c r="U11" s="269"/>
      <c r="V11" s="385">
        <v>1000</v>
      </c>
      <c r="W11" s="269"/>
      <c r="X11" s="283" t="s">
        <v>233</v>
      </c>
      <c r="Y11" s="67"/>
      <c r="AD11" s="10"/>
      <c r="AE11" s="4"/>
      <c r="AF11" s="4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</row>
    <row r="12" spans="1:44" ht="16.5" customHeight="1" thickBot="1">
      <c r="A12" s="526"/>
      <c r="B12" s="521" t="s">
        <v>238</v>
      </c>
      <c r="C12" s="516" t="s">
        <v>62</v>
      </c>
      <c r="D12" s="516"/>
      <c r="E12" s="359"/>
      <c r="F12" s="180">
        <f t="shared" si="0"/>
        <v>0</v>
      </c>
      <c r="G12" s="360"/>
      <c r="H12" s="393"/>
      <c r="I12" s="520"/>
      <c r="J12" s="519"/>
      <c r="K12" s="211"/>
      <c r="L12" s="518"/>
      <c r="M12" s="519"/>
      <c r="N12" s="273"/>
      <c r="O12" s="149"/>
      <c r="P12" s="211"/>
      <c r="Q12" s="149"/>
      <c r="R12" s="273"/>
      <c r="S12" s="518"/>
      <c r="T12" s="519"/>
      <c r="U12" s="268"/>
      <c r="V12" s="149"/>
      <c r="W12" s="268"/>
      <c r="X12" s="145"/>
      <c r="Y12" s="67"/>
      <c r="AD12" s="10"/>
      <c r="AE12" s="4"/>
      <c r="AF12" s="4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</row>
    <row r="13" spans="1:44" ht="16.5" customHeight="1" thickBot="1">
      <c r="A13" s="526"/>
      <c r="B13" s="521"/>
      <c r="C13" s="516" t="s">
        <v>55</v>
      </c>
      <c r="D13" s="516"/>
      <c r="E13" s="359">
        <v>1740</v>
      </c>
      <c r="F13" s="180">
        <f t="shared" si="0"/>
        <v>0</v>
      </c>
      <c r="G13" s="360">
        <v>90</v>
      </c>
      <c r="H13" s="269"/>
      <c r="I13" s="520"/>
      <c r="J13" s="519"/>
      <c r="K13" s="273"/>
      <c r="L13" s="547">
        <v>1500</v>
      </c>
      <c r="M13" s="548"/>
      <c r="N13" s="269"/>
      <c r="O13" s="271"/>
      <c r="P13" s="211"/>
      <c r="Q13" s="360">
        <v>150</v>
      </c>
      <c r="R13" s="269"/>
      <c r="S13" s="520"/>
      <c r="T13" s="519"/>
      <c r="U13" s="211"/>
      <c r="V13" s="149"/>
      <c r="W13" s="273"/>
      <c r="X13" s="145"/>
      <c r="Y13" s="67"/>
      <c r="AD13" s="10"/>
      <c r="AE13" s="4"/>
      <c r="AF13" s="4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</row>
    <row r="14" spans="1:44" ht="16.5" customHeight="1" thickBot="1">
      <c r="A14" s="526"/>
      <c r="B14" s="521"/>
      <c r="C14" s="516" t="s">
        <v>54</v>
      </c>
      <c r="D14" s="516"/>
      <c r="E14" s="383">
        <v>3970</v>
      </c>
      <c r="F14" s="180">
        <f t="shared" si="0"/>
        <v>0</v>
      </c>
      <c r="G14" s="363"/>
      <c r="H14" s="268"/>
      <c r="I14" s="224" t="s">
        <v>27</v>
      </c>
      <c r="J14" s="386">
        <v>2550</v>
      </c>
      <c r="K14" s="269"/>
      <c r="L14" s="520"/>
      <c r="M14" s="519"/>
      <c r="N14" s="268"/>
      <c r="O14" s="149"/>
      <c r="P14" s="211"/>
      <c r="Q14" s="149"/>
      <c r="R14" s="268"/>
      <c r="S14" s="518"/>
      <c r="T14" s="519"/>
      <c r="U14" s="211"/>
      <c r="V14" s="270">
        <v>1420</v>
      </c>
      <c r="W14" s="269"/>
      <c r="X14" s="281" t="s">
        <v>262</v>
      </c>
      <c r="Y14" s="67"/>
      <c r="AD14" s="10"/>
      <c r="AE14" s="4"/>
      <c r="AF14" s="4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</row>
    <row r="15" spans="1:44" ht="16.5" customHeight="1" thickBot="1">
      <c r="A15" s="526"/>
      <c r="B15" s="521"/>
      <c r="C15" s="516" t="s">
        <v>102</v>
      </c>
      <c r="D15" s="516"/>
      <c r="E15" s="383">
        <v>3080</v>
      </c>
      <c r="F15" s="180">
        <f t="shared" si="0"/>
        <v>0</v>
      </c>
      <c r="G15" s="363"/>
      <c r="H15" s="273"/>
      <c r="I15" s="224" t="s">
        <v>27</v>
      </c>
      <c r="J15" s="386">
        <v>2080</v>
      </c>
      <c r="K15" s="269"/>
      <c r="L15" s="520"/>
      <c r="M15" s="519"/>
      <c r="N15" s="211"/>
      <c r="O15" s="149"/>
      <c r="P15" s="273"/>
      <c r="Q15" s="149"/>
      <c r="R15" s="211"/>
      <c r="S15" s="518"/>
      <c r="T15" s="519"/>
      <c r="U15" s="211"/>
      <c r="V15" s="270">
        <v>1000</v>
      </c>
      <c r="W15" s="269"/>
      <c r="X15" s="281" t="s">
        <v>263</v>
      </c>
      <c r="Y15" s="67"/>
      <c r="AD15" s="10"/>
      <c r="AE15" s="4"/>
      <c r="AF15" s="4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</row>
    <row r="16" spans="1:44" ht="16.5" customHeight="1" thickBot="1">
      <c r="A16" s="526"/>
      <c r="B16" s="521"/>
      <c r="C16" s="516" t="s">
        <v>56</v>
      </c>
      <c r="D16" s="516"/>
      <c r="E16" s="383">
        <v>1900</v>
      </c>
      <c r="F16" s="180">
        <f t="shared" si="0"/>
        <v>0</v>
      </c>
      <c r="G16" s="384">
        <v>200</v>
      </c>
      <c r="H16" s="269"/>
      <c r="I16" s="520"/>
      <c r="J16" s="519"/>
      <c r="K16" s="268"/>
      <c r="L16" s="518"/>
      <c r="M16" s="519"/>
      <c r="N16" s="211"/>
      <c r="O16" s="360">
        <v>500</v>
      </c>
      <c r="P16" s="269"/>
      <c r="Q16" s="271"/>
      <c r="R16" s="211"/>
      <c r="S16" s="518"/>
      <c r="T16" s="519"/>
      <c r="U16" s="211"/>
      <c r="V16" s="270">
        <v>1200</v>
      </c>
      <c r="W16" s="269"/>
      <c r="X16" s="281"/>
      <c r="Y16" s="67"/>
      <c r="AD16" s="10"/>
      <c r="AE16" s="4"/>
      <c r="AF16" s="4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</row>
    <row r="17" spans="1:44" ht="16.5" customHeight="1" thickBot="1">
      <c r="A17" s="526"/>
      <c r="B17" s="521"/>
      <c r="C17" s="516" t="s">
        <v>57</v>
      </c>
      <c r="D17" s="516"/>
      <c r="E17" s="286"/>
      <c r="F17" s="180">
        <f t="shared" si="0"/>
        <v>0</v>
      </c>
      <c r="G17" s="149"/>
      <c r="H17" s="268"/>
      <c r="I17" s="518"/>
      <c r="J17" s="519"/>
      <c r="K17" s="211"/>
      <c r="L17" s="518"/>
      <c r="M17" s="519"/>
      <c r="N17" s="211"/>
      <c r="O17" s="149"/>
      <c r="P17" s="268"/>
      <c r="Q17" s="149"/>
      <c r="R17" s="211"/>
      <c r="S17" s="518"/>
      <c r="T17" s="519"/>
      <c r="U17" s="273"/>
      <c r="V17" s="149"/>
      <c r="W17" s="272"/>
      <c r="X17" s="145"/>
      <c r="Y17" s="67"/>
      <c r="AD17" s="10"/>
      <c r="AE17" s="4"/>
      <c r="AF17" s="4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</row>
    <row r="18" spans="1:44" ht="16.5" customHeight="1" thickBot="1">
      <c r="A18" s="526"/>
      <c r="B18" s="521"/>
      <c r="C18" s="516" t="s">
        <v>58</v>
      </c>
      <c r="D18" s="516"/>
      <c r="E18" s="383">
        <v>11300</v>
      </c>
      <c r="F18" s="180">
        <f t="shared" si="0"/>
        <v>0</v>
      </c>
      <c r="G18" s="149"/>
      <c r="H18" s="273"/>
      <c r="I18" s="518"/>
      <c r="J18" s="519"/>
      <c r="K18" s="211"/>
      <c r="L18" s="518"/>
      <c r="M18" s="519"/>
      <c r="N18" s="211"/>
      <c r="O18" s="149"/>
      <c r="P18" s="211"/>
      <c r="Q18" s="149"/>
      <c r="R18" s="211"/>
      <c r="S18" s="527">
        <v>6650</v>
      </c>
      <c r="T18" s="528"/>
      <c r="U18" s="269"/>
      <c r="V18" s="362">
        <v>4650</v>
      </c>
      <c r="W18" s="269"/>
      <c r="X18" s="281"/>
      <c r="Y18" s="95"/>
      <c r="AD18" s="10"/>
      <c r="AE18" s="4"/>
      <c r="AF18" s="4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</row>
    <row r="19" spans="1:44" ht="16.5" customHeight="1" thickBot="1">
      <c r="A19" s="526"/>
      <c r="B19" s="521"/>
      <c r="C19" s="516" t="s">
        <v>99</v>
      </c>
      <c r="D19" s="516"/>
      <c r="E19" s="383">
        <v>3740</v>
      </c>
      <c r="F19" s="180">
        <f t="shared" si="0"/>
        <v>0</v>
      </c>
      <c r="G19" s="270">
        <v>800</v>
      </c>
      <c r="H19" s="396"/>
      <c r="I19" s="520"/>
      <c r="J19" s="519"/>
      <c r="K19" s="211"/>
      <c r="L19" s="518"/>
      <c r="M19" s="519"/>
      <c r="N19" s="211"/>
      <c r="O19" s="149"/>
      <c r="P19" s="211"/>
      <c r="Q19" s="149"/>
      <c r="R19" s="211"/>
      <c r="S19" s="518"/>
      <c r="T19" s="519"/>
      <c r="U19" s="272"/>
      <c r="V19" s="384">
        <v>2940</v>
      </c>
      <c r="W19" s="269"/>
      <c r="X19" s="284" t="s">
        <v>265</v>
      </c>
      <c r="Y19" s="74"/>
      <c r="AD19" s="10"/>
      <c r="AE19" s="3"/>
      <c r="AF19" s="3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</row>
    <row r="20" spans="1:44" ht="16.5" customHeight="1" thickBot="1">
      <c r="A20" s="526"/>
      <c r="B20" s="521"/>
      <c r="C20" s="128" t="s">
        <v>103</v>
      </c>
      <c r="D20" s="128" t="s">
        <v>104</v>
      </c>
      <c r="E20" s="286">
        <v>1840</v>
      </c>
      <c r="F20" s="180">
        <f t="shared" si="0"/>
        <v>0</v>
      </c>
      <c r="G20" s="270">
        <v>50</v>
      </c>
      <c r="H20" s="269"/>
      <c r="I20" s="520"/>
      <c r="J20" s="519"/>
      <c r="K20" s="211"/>
      <c r="L20" s="518"/>
      <c r="M20" s="519"/>
      <c r="N20" s="211"/>
      <c r="O20" s="149"/>
      <c r="P20" s="211"/>
      <c r="Q20" s="149"/>
      <c r="R20" s="211"/>
      <c r="S20" s="224" t="s">
        <v>27</v>
      </c>
      <c r="T20" s="277">
        <v>1060</v>
      </c>
      <c r="U20" s="269"/>
      <c r="V20" s="282">
        <v>730</v>
      </c>
      <c r="W20" s="269"/>
      <c r="X20" s="281" t="s">
        <v>31</v>
      </c>
      <c r="Y20" s="74"/>
      <c r="AD20" s="10"/>
      <c r="AE20" s="2"/>
      <c r="AF20" s="2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</row>
    <row r="21" spans="1:44" ht="16.5" customHeight="1" thickBot="1">
      <c r="A21" s="526"/>
      <c r="B21" s="521"/>
      <c r="C21" s="128" t="s">
        <v>105</v>
      </c>
      <c r="D21" s="128" t="s">
        <v>106</v>
      </c>
      <c r="E21" s="359">
        <v>690</v>
      </c>
      <c r="F21" s="180">
        <f t="shared" si="0"/>
        <v>0</v>
      </c>
      <c r="G21" s="270">
        <v>50</v>
      </c>
      <c r="H21" s="269"/>
      <c r="I21" s="520"/>
      <c r="J21" s="519"/>
      <c r="K21" s="211"/>
      <c r="L21" s="518"/>
      <c r="M21" s="519"/>
      <c r="N21" s="211"/>
      <c r="O21" s="149"/>
      <c r="P21" s="211"/>
      <c r="Q21" s="149"/>
      <c r="R21" s="211"/>
      <c r="S21" s="518"/>
      <c r="T21" s="519"/>
      <c r="U21" s="268"/>
      <c r="V21" s="360">
        <v>640</v>
      </c>
      <c r="W21" s="269"/>
      <c r="X21" s="281"/>
      <c r="Y21" s="74"/>
      <c r="AD21" s="10"/>
      <c r="AE21" s="2"/>
      <c r="AF21" s="2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</row>
    <row r="22" spans="1:44" ht="16.5" customHeight="1" thickBot="1">
      <c r="A22" s="526"/>
      <c r="B22" s="521" t="s">
        <v>239</v>
      </c>
      <c r="C22" s="128" t="s">
        <v>107</v>
      </c>
      <c r="D22" s="128" t="s">
        <v>108</v>
      </c>
      <c r="E22" s="383">
        <v>350</v>
      </c>
      <c r="F22" s="180">
        <f t="shared" si="0"/>
        <v>0</v>
      </c>
      <c r="G22" s="135"/>
      <c r="H22" s="274"/>
      <c r="I22" s="523"/>
      <c r="J22" s="524"/>
      <c r="K22" s="226"/>
      <c r="L22" s="523"/>
      <c r="M22" s="524"/>
      <c r="N22" s="226"/>
      <c r="O22" s="135"/>
      <c r="P22" s="226"/>
      <c r="Q22" s="135"/>
      <c r="R22" s="226"/>
      <c r="S22" s="523"/>
      <c r="T22" s="524"/>
      <c r="U22" s="226"/>
      <c r="V22" s="307">
        <v>350</v>
      </c>
      <c r="W22" s="275"/>
      <c r="X22" s="284" t="s">
        <v>126</v>
      </c>
      <c r="Y22" s="74"/>
      <c r="AD22" s="10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</row>
    <row r="23" spans="1:44" ht="16.5" customHeight="1" thickBot="1">
      <c r="A23" s="526"/>
      <c r="B23" s="521"/>
      <c r="C23" s="128" t="s">
        <v>81</v>
      </c>
      <c r="D23" s="128" t="s">
        <v>109</v>
      </c>
      <c r="E23" s="383">
        <v>1150</v>
      </c>
      <c r="F23" s="180">
        <f t="shared" si="0"/>
        <v>0</v>
      </c>
      <c r="G23" s="307">
        <v>150</v>
      </c>
      <c r="H23" s="275"/>
      <c r="I23" s="575"/>
      <c r="J23" s="524"/>
      <c r="K23" s="226"/>
      <c r="L23" s="523"/>
      <c r="M23" s="524"/>
      <c r="N23" s="226"/>
      <c r="O23" s="135"/>
      <c r="P23" s="226"/>
      <c r="Q23" s="135"/>
      <c r="R23" s="226"/>
      <c r="S23" s="523"/>
      <c r="T23" s="524"/>
      <c r="U23" s="226"/>
      <c r="V23" s="364">
        <v>1000</v>
      </c>
      <c r="W23" s="275"/>
      <c r="X23" s="284" t="s">
        <v>127</v>
      </c>
      <c r="Y23" s="74"/>
      <c r="AD23" s="10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</row>
    <row r="24" spans="1:44" ht="16.5" customHeight="1" thickBot="1">
      <c r="A24" s="526"/>
      <c r="B24" s="521"/>
      <c r="C24" s="128" t="s">
        <v>110</v>
      </c>
      <c r="D24" s="128" t="s">
        <v>111</v>
      </c>
      <c r="E24" s="359">
        <v>800</v>
      </c>
      <c r="F24" s="180">
        <f t="shared" si="0"/>
        <v>0</v>
      </c>
      <c r="G24" s="135"/>
      <c r="H24" s="274"/>
      <c r="I24" s="523"/>
      <c r="J24" s="524"/>
      <c r="K24" s="226"/>
      <c r="L24" s="523"/>
      <c r="M24" s="524"/>
      <c r="N24" s="226"/>
      <c r="O24" s="135"/>
      <c r="P24" s="226"/>
      <c r="Q24" s="135"/>
      <c r="R24" s="226"/>
      <c r="S24" s="523"/>
      <c r="T24" s="524"/>
      <c r="U24" s="226"/>
      <c r="V24" s="364">
        <v>800</v>
      </c>
      <c r="W24" s="275"/>
      <c r="X24" s="284"/>
      <c r="Y24" s="96"/>
      <c r="Z24" s="3"/>
      <c r="AA24" s="2"/>
      <c r="AB24" s="2"/>
      <c r="AC24" s="2"/>
      <c r="AD24" s="10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</row>
    <row r="25" spans="1:44" ht="16.5" customHeight="1" thickBot="1">
      <c r="A25" s="526"/>
      <c r="B25" s="521" t="s">
        <v>240</v>
      </c>
      <c r="C25" s="516" t="s">
        <v>62</v>
      </c>
      <c r="D25" s="516"/>
      <c r="E25" s="383"/>
      <c r="F25" s="180">
        <f t="shared" si="0"/>
        <v>0</v>
      </c>
      <c r="G25" s="384"/>
      <c r="H25" s="374"/>
      <c r="I25" s="520"/>
      <c r="J25" s="519"/>
      <c r="K25" s="211"/>
      <c r="L25" s="518"/>
      <c r="M25" s="519"/>
      <c r="N25" s="273"/>
      <c r="O25" s="149"/>
      <c r="P25" s="211"/>
      <c r="Q25" s="149"/>
      <c r="R25" s="226"/>
      <c r="S25" s="518"/>
      <c r="T25" s="519"/>
      <c r="U25" s="211"/>
      <c r="V25" s="149"/>
      <c r="W25" s="268"/>
      <c r="X25" s="178" t="s">
        <v>256</v>
      </c>
      <c r="Y25" s="96"/>
      <c r="Z25" s="3"/>
      <c r="AA25" s="2"/>
      <c r="AB25" s="2"/>
      <c r="AC25" s="2"/>
      <c r="AD25" s="10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</row>
    <row r="26" spans="1:44" ht="16.5" customHeight="1" thickBot="1">
      <c r="A26" s="526"/>
      <c r="B26" s="521"/>
      <c r="C26" s="516" t="s">
        <v>242</v>
      </c>
      <c r="D26" s="516"/>
      <c r="E26" s="383">
        <v>4270</v>
      </c>
      <c r="F26" s="180">
        <f t="shared" si="0"/>
        <v>0</v>
      </c>
      <c r="G26" s="151">
        <v>300</v>
      </c>
      <c r="H26" s="269"/>
      <c r="I26" s="232" t="s">
        <v>27</v>
      </c>
      <c r="J26" s="277">
        <v>1850</v>
      </c>
      <c r="K26" s="269"/>
      <c r="L26" s="555">
        <v>350</v>
      </c>
      <c r="M26" s="556"/>
      <c r="N26" s="269"/>
      <c r="O26" s="149"/>
      <c r="P26" s="211"/>
      <c r="Q26" s="149">
        <v>20</v>
      </c>
      <c r="R26" s="269"/>
      <c r="S26" s="518"/>
      <c r="T26" s="519"/>
      <c r="U26" s="273"/>
      <c r="V26" s="270">
        <v>1750</v>
      </c>
      <c r="W26" s="269"/>
      <c r="X26" s="283" t="s">
        <v>266</v>
      </c>
      <c r="Y26" s="96"/>
      <c r="Z26" s="3"/>
      <c r="AA26" s="2"/>
      <c r="AB26" s="2"/>
      <c r="AC26" s="2"/>
      <c r="AD26" s="10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</row>
    <row r="27" spans="1:44" ht="16.5" customHeight="1" thickBot="1">
      <c r="A27" s="526"/>
      <c r="B27" s="521"/>
      <c r="C27" s="516" t="s">
        <v>58</v>
      </c>
      <c r="D27" s="516"/>
      <c r="E27" s="383">
        <v>5850</v>
      </c>
      <c r="F27" s="180">
        <f t="shared" si="0"/>
        <v>0</v>
      </c>
      <c r="G27" s="384">
        <v>550</v>
      </c>
      <c r="H27" s="269"/>
      <c r="I27" s="520"/>
      <c r="J27" s="519"/>
      <c r="K27" s="268"/>
      <c r="L27" s="518"/>
      <c r="M27" s="519"/>
      <c r="N27" s="273"/>
      <c r="O27" s="149"/>
      <c r="P27" s="211"/>
      <c r="Q27" s="149"/>
      <c r="R27" s="273"/>
      <c r="S27" s="527">
        <v>4200</v>
      </c>
      <c r="T27" s="528"/>
      <c r="U27" s="269"/>
      <c r="V27" s="385">
        <v>1100</v>
      </c>
      <c r="W27" s="269"/>
      <c r="X27" s="281"/>
      <c r="Y27" s="96"/>
      <c r="Z27" s="3"/>
      <c r="AA27" s="2"/>
      <c r="AB27" s="2"/>
      <c r="AC27" s="2"/>
      <c r="AD27" s="5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</row>
    <row r="28" spans="1:44" ht="16.5" customHeight="1" thickBot="1">
      <c r="A28" s="561" t="s">
        <v>100</v>
      </c>
      <c r="B28" s="419" t="s">
        <v>101</v>
      </c>
      <c r="C28" s="516" t="s">
        <v>55</v>
      </c>
      <c r="D28" s="516"/>
      <c r="E28" s="383">
        <v>1010</v>
      </c>
      <c r="F28" s="180">
        <f t="shared" si="0"/>
        <v>0</v>
      </c>
      <c r="G28" s="384">
        <v>200</v>
      </c>
      <c r="H28" s="269"/>
      <c r="I28" s="520"/>
      <c r="J28" s="519"/>
      <c r="K28" s="211"/>
      <c r="L28" s="557">
        <v>330</v>
      </c>
      <c r="M28" s="558"/>
      <c r="N28" s="269"/>
      <c r="O28" s="271"/>
      <c r="P28" s="211"/>
      <c r="Q28" s="384">
        <v>30</v>
      </c>
      <c r="R28" s="269"/>
      <c r="S28" s="559"/>
      <c r="T28" s="560"/>
      <c r="U28" s="272"/>
      <c r="V28" s="384">
        <v>450</v>
      </c>
      <c r="W28" s="269"/>
      <c r="X28" s="283" t="s">
        <v>264</v>
      </c>
      <c r="Y28" s="96"/>
      <c r="Z28" s="3"/>
      <c r="AA28" s="2"/>
      <c r="AB28" s="2"/>
      <c r="AC28" s="2"/>
      <c r="AD28" s="2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</row>
    <row r="29" spans="1:44" ht="16.5" customHeight="1" thickBot="1">
      <c r="A29" s="562"/>
      <c r="B29" s="514"/>
      <c r="C29" s="567" t="s">
        <v>58</v>
      </c>
      <c r="D29" s="567"/>
      <c r="E29" s="387">
        <v>4030</v>
      </c>
      <c r="F29" s="181">
        <f t="shared" si="0"/>
        <v>0</v>
      </c>
      <c r="G29" s="227"/>
      <c r="H29" s="276"/>
      <c r="I29" s="563"/>
      <c r="J29" s="564"/>
      <c r="K29" s="228"/>
      <c r="L29" s="563"/>
      <c r="M29" s="564"/>
      <c r="N29" s="276"/>
      <c r="O29" s="227"/>
      <c r="P29" s="228"/>
      <c r="Q29" s="227"/>
      <c r="R29" s="276"/>
      <c r="S29" s="229" t="s">
        <v>27</v>
      </c>
      <c r="T29" s="388">
        <v>2730</v>
      </c>
      <c r="U29" s="269"/>
      <c r="V29" s="389">
        <v>1300</v>
      </c>
      <c r="W29" s="269"/>
      <c r="X29" s="285" t="s">
        <v>112</v>
      </c>
      <c r="Y29" s="96"/>
      <c r="Z29" s="3"/>
      <c r="AA29" s="2"/>
      <c r="AB29" s="2"/>
      <c r="AC29" s="2"/>
      <c r="AD29" s="2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</row>
    <row r="30" spans="1:44" ht="16.5" customHeight="1" thickBot="1">
      <c r="A30" s="85"/>
      <c r="B30" s="85"/>
      <c r="C30" s="65"/>
      <c r="D30" s="65"/>
      <c r="E30" s="112"/>
      <c r="F30" s="110"/>
      <c r="G30" s="112"/>
      <c r="H30" s="111"/>
      <c r="I30" s="112"/>
      <c r="J30" s="112"/>
      <c r="K30" s="111"/>
      <c r="L30" s="112"/>
      <c r="M30" s="112"/>
      <c r="N30" s="111"/>
      <c r="O30" s="112"/>
      <c r="P30" s="111"/>
      <c r="Q30" s="112"/>
      <c r="R30" s="111"/>
      <c r="S30" s="112"/>
      <c r="T30" s="112"/>
      <c r="U30" s="109"/>
      <c r="V30" s="112"/>
      <c r="W30" s="109"/>
      <c r="X30" s="65"/>
      <c r="Y30" s="96"/>
      <c r="Z30" s="3"/>
      <c r="AA30" s="2"/>
      <c r="AB30" s="2"/>
      <c r="AC30" s="2"/>
      <c r="AD30" s="2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</row>
    <row r="31" spans="1:44" ht="19.5" customHeight="1" thickBot="1">
      <c r="A31" s="85"/>
      <c r="B31" s="70"/>
      <c r="C31" s="568" t="s">
        <v>20</v>
      </c>
      <c r="D31" s="569"/>
      <c r="E31" s="182">
        <f>SUM(E9:E29)</f>
        <v>50850</v>
      </c>
      <c r="F31" s="177">
        <f>SUM(F9:F29)</f>
        <v>0</v>
      </c>
      <c r="G31" s="182">
        <f>SUM(G9:G29)</f>
        <v>2970</v>
      </c>
      <c r="H31" s="168">
        <f>SUM(H9:H29)</f>
        <v>0</v>
      </c>
      <c r="I31" s="565">
        <f>SUM(I9:J29)</f>
        <v>6960</v>
      </c>
      <c r="J31" s="566"/>
      <c r="K31" s="168">
        <f>SUM(K9:K29)</f>
        <v>0</v>
      </c>
      <c r="L31" s="572">
        <f>SUM(L9:M29)</f>
        <v>2720</v>
      </c>
      <c r="M31" s="573"/>
      <c r="N31" s="168">
        <f>SUM(N9:N29)</f>
        <v>0</v>
      </c>
      <c r="O31" s="182">
        <f>SUM(O9:O29)</f>
        <v>500</v>
      </c>
      <c r="P31" s="168">
        <f>SUM(P9:P30)</f>
        <v>0</v>
      </c>
      <c r="Q31" s="182">
        <f>SUM(Q9:Q29)</f>
        <v>230</v>
      </c>
      <c r="R31" s="168">
        <f>SUM(R9:R29)</f>
        <v>0</v>
      </c>
      <c r="S31" s="565">
        <f>SUM(S9:T29)</f>
        <v>16740</v>
      </c>
      <c r="T31" s="566"/>
      <c r="U31" s="168">
        <f>SUM(U9:U29)</f>
        <v>0</v>
      </c>
      <c r="V31" s="182">
        <f>SUM(V9:V29)</f>
        <v>20730</v>
      </c>
      <c r="W31" s="173">
        <f>SUM(W9:W29)</f>
        <v>0</v>
      </c>
      <c r="X31" s="66"/>
      <c r="Y31" s="96"/>
      <c r="Z31" s="3"/>
      <c r="AA31" s="2"/>
      <c r="AB31" s="2"/>
      <c r="AC31" s="2"/>
      <c r="AD31" s="2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</row>
    <row r="32" spans="1:44" ht="15" customHeight="1">
      <c r="A32" s="91" t="s">
        <v>159</v>
      </c>
      <c r="B32" s="92"/>
      <c r="C32" s="60"/>
      <c r="D32" s="60"/>
      <c r="E32" s="60"/>
      <c r="F32" s="231" t="s">
        <v>160</v>
      </c>
      <c r="G32" s="60"/>
      <c r="H32" s="60"/>
      <c r="I32" s="60"/>
      <c r="J32" s="60"/>
      <c r="K32" s="60"/>
      <c r="L32" s="60"/>
      <c r="M32" s="60"/>
      <c r="N32" s="60"/>
      <c r="O32" s="60"/>
      <c r="P32" s="266"/>
      <c r="Q32" s="60"/>
      <c r="R32" s="60"/>
      <c r="S32" s="60"/>
      <c r="T32" s="60"/>
      <c r="U32" s="60"/>
      <c r="V32" s="60"/>
      <c r="W32" s="60"/>
      <c r="X32" s="63"/>
      <c r="Y32" s="74"/>
      <c r="Z32" s="3"/>
      <c r="AA32" s="2"/>
      <c r="AB32" s="2"/>
      <c r="AC32" s="2"/>
      <c r="AD32" s="2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</row>
    <row r="33" spans="1:44" ht="15" customHeight="1">
      <c r="A33" s="570"/>
      <c r="B33" s="570"/>
      <c r="C33" s="570"/>
      <c r="D33" s="570"/>
      <c r="E33" s="570"/>
      <c r="F33" s="574"/>
      <c r="G33" s="574"/>
      <c r="H33" s="574"/>
      <c r="I33" s="574"/>
      <c r="J33" s="574"/>
      <c r="K33" s="574"/>
      <c r="L33" s="574"/>
      <c r="M33" s="574"/>
      <c r="N33" s="574"/>
      <c r="O33" s="574"/>
      <c r="P33" s="574"/>
      <c r="Q33" s="571"/>
      <c r="R33" s="571"/>
      <c r="S33" s="571"/>
      <c r="T33" s="571"/>
      <c r="U33" s="571"/>
      <c r="V33" s="571"/>
      <c r="W33" s="571"/>
      <c r="X33" s="571"/>
      <c r="Y33" s="98"/>
      <c r="Z33" s="3"/>
      <c r="AA33" s="2"/>
      <c r="AB33" s="2"/>
      <c r="AC33" s="2"/>
      <c r="AD33" s="2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</row>
    <row r="34" spans="1:44" ht="13.5" customHeight="1">
      <c r="A34" s="99"/>
      <c r="B34" s="66"/>
      <c r="C34" s="66"/>
      <c r="D34" s="66"/>
      <c r="E34" s="86"/>
      <c r="F34" s="99"/>
      <c r="G34" s="62"/>
      <c r="H34" s="62"/>
      <c r="I34" s="62"/>
      <c r="J34" s="62"/>
      <c r="K34" s="62"/>
      <c r="L34" s="62"/>
      <c r="M34" s="99"/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9"/>
      <c r="Z34" s="56"/>
      <c r="AA34" s="56"/>
      <c r="AB34" s="56"/>
      <c r="AC34" s="56"/>
      <c r="AD34" s="56"/>
      <c r="AE34" s="57"/>
      <c r="AF34" s="57"/>
      <c r="AG34" s="57"/>
      <c r="AH34" s="57"/>
      <c r="AI34" s="57"/>
      <c r="AJ34" s="1"/>
      <c r="AK34" s="1"/>
      <c r="AL34" s="1"/>
      <c r="AM34" s="1"/>
      <c r="AN34" s="1"/>
      <c r="AO34" s="1"/>
      <c r="AP34" s="1"/>
      <c r="AQ34" s="1"/>
      <c r="AR34" s="1"/>
    </row>
    <row r="35" spans="1:44" ht="13.5" customHeight="1">
      <c r="A35" s="99"/>
      <c r="B35" s="100"/>
      <c r="C35" s="100"/>
      <c r="D35" s="100"/>
      <c r="E35" s="100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1"/>
      <c r="U35" s="101"/>
      <c r="V35" s="101"/>
      <c r="W35" s="101"/>
      <c r="X35" s="101"/>
      <c r="Y35" s="102"/>
      <c r="Z35" s="56"/>
      <c r="AA35" s="56"/>
      <c r="AB35" s="56"/>
      <c r="AC35" s="56"/>
      <c r="AD35" s="56"/>
      <c r="AE35" s="57"/>
      <c r="AF35" s="57"/>
      <c r="AG35" s="57"/>
      <c r="AH35" s="57"/>
      <c r="AI35" s="57"/>
      <c r="AJ35" s="1"/>
      <c r="AK35" s="1"/>
      <c r="AL35" s="1"/>
      <c r="AM35" s="1"/>
      <c r="AN35" s="1"/>
      <c r="AO35" s="1"/>
      <c r="AP35" s="1"/>
      <c r="AQ35" s="1"/>
      <c r="AR35" s="1"/>
    </row>
    <row r="36" spans="1:44" ht="13.5" customHeight="1">
      <c r="A36" s="56"/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7"/>
      <c r="AF36" s="57"/>
      <c r="AG36" s="57"/>
      <c r="AH36" s="57"/>
      <c r="AI36" s="57"/>
      <c r="AJ36" s="1"/>
      <c r="AK36" s="1"/>
      <c r="AL36" s="1"/>
      <c r="AM36" s="1"/>
      <c r="AN36" s="1"/>
      <c r="AO36" s="1"/>
      <c r="AP36" s="1"/>
      <c r="AQ36" s="1"/>
      <c r="AR36" s="1"/>
    </row>
    <row r="37" spans="1:44" ht="13.5" customHeight="1">
      <c r="A37" s="56"/>
      <c r="B37" s="55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6"/>
      <c r="Z37" s="56"/>
      <c r="AA37" s="56"/>
      <c r="AB37" s="56"/>
      <c r="AC37" s="56"/>
      <c r="AD37" s="56"/>
      <c r="AE37" s="57"/>
      <c r="AF37" s="57"/>
      <c r="AG37" s="57"/>
      <c r="AH37" s="57"/>
      <c r="AI37" s="57"/>
      <c r="AJ37" s="1"/>
      <c r="AK37" s="1"/>
      <c r="AL37" s="1"/>
      <c r="AM37" s="1"/>
      <c r="AN37" s="1"/>
      <c r="AO37" s="1"/>
      <c r="AP37" s="1"/>
      <c r="AQ37" s="1"/>
      <c r="AR37" s="1"/>
    </row>
    <row r="38" spans="1:44" ht="13.5" customHeight="1">
      <c r="A38" s="56"/>
      <c r="B38" s="55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6"/>
      <c r="Z38" s="56"/>
      <c r="AA38" s="56"/>
      <c r="AB38" s="56"/>
      <c r="AC38" s="56"/>
      <c r="AD38" s="56"/>
      <c r="AE38" s="57"/>
      <c r="AF38" s="57"/>
      <c r="AG38" s="57"/>
      <c r="AH38" s="57"/>
      <c r="AI38" s="57"/>
      <c r="AJ38" s="1"/>
      <c r="AK38" s="1"/>
      <c r="AL38" s="1"/>
      <c r="AM38" s="1"/>
      <c r="AN38" s="1"/>
      <c r="AO38" s="1"/>
      <c r="AP38" s="1"/>
      <c r="AQ38" s="1"/>
      <c r="AR38" s="1"/>
    </row>
    <row r="39" spans="1:44" ht="13.5" customHeight="1">
      <c r="A39" s="56"/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7"/>
      <c r="AF39" s="57"/>
      <c r="AG39" s="57"/>
      <c r="AH39" s="57"/>
      <c r="AI39" s="57"/>
      <c r="AJ39" s="1"/>
      <c r="AK39" s="1"/>
      <c r="AL39" s="1"/>
      <c r="AM39" s="1"/>
      <c r="AN39" s="1"/>
      <c r="AO39" s="1"/>
      <c r="AP39" s="1"/>
      <c r="AQ39" s="1"/>
      <c r="AR39" s="1"/>
    </row>
    <row r="40" spans="1:44" ht="13.5" customHeight="1">
      <c r="A40" s="56"/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6"/>
      <c r="Z40" s="56"/>
      <c r="AA40" s="56"/>
      <c r="AB40" s="56"/>
      <c r="AC40" s="56"/>
      <c r="AD40" s="56"/>
      <c r="AE40" s="57"/>
      <c r="AF40" s="57"/>
      <c r="AG40" s="57"/>
      <c r="AH40" s="57"/>
      <c r="AI40" s="57"/>
      <c r="AJ40" s="1"/>
      <c r="AK40" s="1"/>
      <c r="AL40" s="1"/>
      <c r="AM40" s="1"/>
      <c r="AN40" s="1"/>
      <c r="AO40" s="1"/>
      <c r="AP40" s="1"/>
      <c r="AQ40" s="1"/>
      <c r="AR40" s="1"/>
    </row>
    <row r="41" spans="1:44" ht="13.5" customHeight="1">
      <c r="A41" s="56"/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6"/>
      <c r="AA41" s="56"/>
      <c r="AB41" s="56"/>
      <c r="AC41" s="56"/>
      <c r="AD41" s="56"/>
      <c r="AE41" s="57"/>
      <c r="AF41" s="57"/>
      <c r="AG41" s="57"/>
      <c r="AH41" s="57"/>
      <c r="AI41" s="57"/>
      <c r="AJ41" s="1"/>
      <c r="AK41" s="1"/>
      <c r="AL41" s="1"/>
      <c r="AM41" s="1"/>
      <c r="AN41" s="1"/>
      <c r="AO41" s="1"/>
      <c r="AP41" s="1"/>
      <c r="AQ41" s="1"/>
      <c r="AR41" s="1"/>
    </row>
    <row r="42" spans="1:44" ht="13.5" customHeight="1">
      <c r="A42" s="56"/>
      <c r="B42" s="55"/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6"/>
      <c r="Z42" s="56"/>
      <c r="AA42" s="56"/>
      <c r="AB42" s="56"/>
      <c r="AC42" s="56"/>
      <c r="AD42" s="56"/>
      <c r="AE42" s="57"/>
      <c r="AF42" s="57"/>
      <c r="AG42" s="57"/>
      <c r="AH42" s="57"/>
      <c r="AI42" s="57"/>
      <c r="AJ42" s="1"/>
      <c r="AK42" s="1"/>
      <c r="AL42" s="1"/>
      <c r="AM42" s="1"/>
      <c r="AN42" s="1"/>
      <c r="AO42" s="1"/>
      <c r="AP42" s="1"/>
      <c r="AQ42" s="1"/>
      <c r="AR42" s="1"/>
    </row>
    <row r="43" spans="1:35" ht="13.5" customHeight="1">
      <c r="A43" s="55"/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5"/>
      <c r="AH43" s="55"/>
      <c r="AI43" s="55"/>
    </row>
    <row r="44" spans="1:35" ht="13.5" customHeight="1">
      <c r="A44" s="55"/>
      <c r="B44" s="55"/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55"/>
      <c r="AI44" s="55"/>
    </row>
    <row r="45" spans="1:35" ht="13.5" customHeight="1">
      <c r="A45" s="55"/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5"/>
      <c r="AC45" s="55"/>
      <c r="AD45" s="55"/>
      <c r="AE45" s="55"/>
      <c r="AF45" s="55"/>
      <c r="AG45" s="55"/>
      <c r="AH45" s="55"/>
      <c r="AI45" s="55"/>
    </row>
    <row r="46" spans="1:35" ht="13.5" customHeight="1">
      <c r="A46" s="55"/>
      <c r="B46" s="19"/>
      <c r="C46" s="19"/>
      <c r="D46" s="19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58"/>
      <c r="Y46" s="55"/>
      <c r="Z46" s="55"/>
      <c r="AA46" s="55"/>
      <c r="AB46" s="55"/>
      <c r="AC46" s="55"/>
      <c r="AD46" s="55"/>
      <c r="AE46" s="55"/>
      <c r="AF46" s="55"/>
      <c r="AG46" s="55"/>
      <c r="AH46" s="55"/>
      <c r="AI46" s="55"/>
    </row>
    <row r="47" spans="1:35" ht="13.5">
      <c r="A47" s="55"/>
      <c r="B47" s="55"/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55"/>
      <c r="AC47" s="55"/>
      <c r="AD47" s="55"/>
      <c r="AE47" s="55"/>
      <c r="AF47" s="55"/>
      <c r="AG47" s="55"/>
      <c r="AH47" s="55"/>
      <c r="AI47" s="55"/>
    </row>
    <row r="48" spans="1:35" ht="13.5">
      <c r="A48" s="18"/>
      <c r="B48" s="18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5"/>
      <c r="AC48" s="55"/>
      <c r="AD48" s="55"/>
      <c r="AE48" s="55"/>
      <c r="AF48" s="55"/>
      <c r="AG48" s="55"/>
      <c r="AH48" s="55"/>
      <c r="AI48" s="55"/>
    </row>
    <row r="49" spans="1:35" ht="13.5">
      <c r="A49" s="18"/>
      <c r="B49" s="18"/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55"/>
      <c r="AD49" s="55"/>
      <c r="AE49" s="55"/>
      <c r="AF49" s="55"/>
      <c r="AG49" s="55"/>
      <c r="AH49" s="55"/>
      <c r="AI49" s="55"/>
    </row>
    <row r="50" spans="1:35" ht="13.5">
      <c r="A50" s="18"/>
      <c r="B50" s="18"/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5"/>
      <c r="AC50" s="55"/>
      <c r="AD50" s="55"/>
      <c r="AE50" s="55"/>
      <c r="AF50" s="55"/>
      <c r="AG50" s="55"/>
      <c r="AH50" s="55"/>
      <c r="AI50" s="55"/>
    </row>
    <row r="51" spans="1:35" ht="13.5">
      <c r="A51" s="18"/>
      <c r="B51" s="18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5"/>
      <c r="AC51" s="55"/>
      <c r="AD51" s="55"/>
      <c r="AE51" s="55"/>
      <c r="AF51" s="55"/>
      <c r="AG51" s="55"/>
      <c r="AH51" s="55"/>
      <c r="AI51" s="55"/>
    </row>
    <row r="52" spans="1:35" ht="13.5">
      <c r="A52" s="18"/>
      <c r="B52" s="18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5"/>
      <c r="AB52" s="55"/>
      <c r="AC52" s="55"/>
      <c r="AD52" s="55"/>
      <c r="AE52" s="55"/>
      <c r="AF52" s="55"/>
      <c r="AG52" s="55"/>
      <c r="AH52" s="55"/>
      <c r="AI52" s="55"/>
    </row>
    <row r="53" spans="1:35" ht="13.5">
      <c r="A53" s="18"/>
      <c r="B53" s="18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55"/>
      <c r="AA53" s="55"/>
      <c r="AB53" s="55"/>
      <c r="AC53" s="55"/>
      <c r="AD53" s="55"/>
      <c r="AE53" s="55"/>
      <c r="AF53" s="55"/>
      <c r="AG53" s="55"/>
      <c r="AH53" s="55"/>
      <c r="AI53" s="55"/>
    </row>
    <row r="54" spans="1:35" ht="13.5">
      <c r="A54" s="55"/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5"/>
      <c r="AB54" s="55"/>
      <c r="AC54" s="55"/>
      <c r="AD54" s="55"/>
      <c r="AE54" s="55"/>
      <c r="AF54" s="55"/>
      <c r="AG54" s="55"/>
      <c r="AH54" s="55"/>
      <c r="AI54" s="55"/>
    </row>
    <row r="55" spans="1:35" ht="13.5">
      <c r="A55" s="55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  <c r="AB55" s="55"/>
      <c r="AC55" s="55"/>
      <c r="AD55" s="55"/>
      <c r="AE55" s="55"/>
      <c r="AF55" s="55"/>
      <c r="AG55" s="55"/>
      <c r="AH55" s="55"/>
      <c r="AI55" s="55"/>
    </row>
    <row r="56" spans="1:35" ht="13.5">
      <c r="A56" s="55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  <c r="AB56" s="55"/>
      <c r="AC56" s="55"/>
      <c r="AD56" s="55"/>
      <c r="AE56" s="55"/>
      <c r="AF56" s="55"/>
      <c r="AG56" s="55"/>
      <c r="AH56" s="55"/>
      <c r="AI56" s="55"/>
    </row>
    <row r="57" spans="1:35" ht="13.5">
      <c r="A57" s="55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  <c r="AB57" s="55"/>
      <c r="AC57" s="55"/>
      <c r="AD57" s="55"/>
      <c r="AE57" s="55"/>
      <c r="AF57" s="55"/>
      <c r="AG57" s="55"/>
      <c r="AH57" s="55"/>
      <c r="AI57" s="55"/>
    </row>
    <row r="58" spans="1:35" ht="13.5">
      <c r="A58" s="55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  <c r="AB58" s="55"/>
      <c r="AC58" s="55"/>
      <c r="AD58" s="55"/>
      <c r="AE58" s="55"/>
      <c r="AF58" s="55"/>
      <c r="AG58" s="55"/>
      <c r="AH58" s="55"/>
      <c r="AI58" s="55"/>
    </row>
    <row r="59" spans="1:35" ht="13.5">
      <c r="A59" s="55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  <c r="AB59" s="55"/>
      <c r="AC59" s="55"/>
      <c r="AD59" s="55"/>
      <c r="AE59" s="55"/>
      <c r="AF59" s="55"/>
      <c r="AG59" s="55"/>
      <c r="AH59" s="55"/>
      <c r="AI59" s="55"/>
    </row>
    <row r="60" spans="1:35" ht="13.5">
      <c r="A60" s="55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  <c r="AB60" s="55"/>
      <c r="AC60" s="55"/>
      <c r="AD60" s="55"/>
      <c r="AE60" s="55"/>
      <c r="AF60" s="55"/>
      <c r="AG60" s="55"/>
      <c r="AH60" s="55"/>
      <c r="AI60" s="55"/>
    </row>
    <row r="61" spans="1:35" ht="13.5">
      <c r="A61" s="55"/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55"/>
      <c r="AB61" s="55"/>
      <c r="AC61" s="55"/>
      <c r="AD61" s="55"/>
      <c r="AE61" s="55"/>
      <c r="AF61" s="55"/>
      <c r="AG61" s="55"/>
      <c r="AH61" s="55"/>
      <c r="AI61" s="55"/>
    </row>
    <row r="62" spans="1:35" ht="13.5">
      <c r="A62" s="55"/>
      <c r="B62" s="55"/>
      <c r="C62" s="55"/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55"/>
      <c r="X62" s="55"/>
      <c r="Y62" s="55"/>
      <c r="Z62" s="55"/>
      <c r="AA62" s="55"/>
      <c r="AB62" s="55"/>
      <c r="AC62" s="55"/>
      <c r="AD62" s="55"/>
      <c r="AE62" s="55"/>
      <c r="AF62" s="55"/>
      <c r="AG62" s="55"/>
      <c r="AH62" s="55"/>
      <c r="AI62" s="55"/>
    </row>
    <row r="63" spans="1:35" ht="13.5">
      <c r="A63" s="55"/>
      <c r="B63" s="55"/>
      <c r="C63" s="55"/>
      <c r="D63" s="55"/>
      <c r="E63" s="55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55"/>
      <c r="X63" s="55"/>
      <c r="Y63" s="55"/>
      <c r="Z63" s="55"/>
      <c r="AA63" s="55"/>
      <c r="AB63" s="55"/>
      <c r="AC63" s="55"/>
      <c r="AD63" s="55"/>
      <c r="AE63" s="55"/>
      <c r="AF63" s="55"/>
      <c r="AG63" s="55"/>
      <c r="AH63" s="55"/>
      <c r="AI63" s="55"/>
    </row>
    <row r="64" spans="1:35" ht="13.5">
      <c r="A64" s="55"/>
      <c r="B64" s="55"/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5"/>
      <c r="Y64" s="55"/>
      <c r="Z64" s="55"/>
      <c r="AA64" s="55"/>
      <c r="AB64" s="55"/>
      <c r="AC64" s="55"/>
      <c r="AD64" s="55"/>
      <c r="AE64" s="55"/>
      <c r="AF64" s="55"/>
      <c r="AG64" s="55"/>
      <c r="AH64" s="55"/>
      <c r="AI64" s="55"/>
    </row>
    <row r="65" spans="1:35" ht="13.5">
      <c r="A65" s="55"/>
      <c r="B65" s="55"/>
      <c r="C65" s="55"/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  <c r="X65" s="55"/>
      <c r="Y65" s="55"/>
      <c r="Z65" s="55"/>
      <c r="AA65" s="55"/>
      <c r="AB65" s="55"/>
      <c r="AC65" s="55"/>
      <c r="AD65" s="55"/>
      <c r="AE65" s="55"/>
      <c r="AF65" s="55"/>
      <c r="AG65" s="55"/>
      <c r="AH65" s="55"/>
      <c r="AI65" s="55"/>
    </row>
    <row r="66" spans="1:35" ht="13.5">
      <c r="A66" s="55"/>
      <c r="B66" s="55"/>
      <c r="C66" s="55"/>
      <c r="D66" s="55"/>
      <c r="E66" s="55"/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5"/>
      <c r="X66" s="55"/>
      <c r="Y66" s="55"/>
      <c r="Z66" s="55"/>
      <c r="AA66" s="55"/>
      <c r="AB66" s="55"/>
      <c r="AC66" s="55"/>
      <c r="AD66" s="55"/>
      <c r="AE66" s="55"/>
      <c r="AF66" s="55"/>
      <c r="AG66" s="55"/>
      <c r="AH66" s="55"/>
      <c r="AI66" s="55"/>
    </row>
    <row r="67" spans="1:35" ht="13.5">
      <c r="A67" s="55"/>
      <c r="B67" s="55"/>
      <c r="C67" s="55"/>
      <c r="D67" s="55"/>
      <c r="E67" s="55"/>
      <c r="F67" s="55"/>
      <c r="G67" s="55"/>
      <c r="H67" s="55"/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5"/>
      <c r="W67" s="55"/>
      <c r="X67" s="55"/>
      <c r="Y67" s="55"/>
      <c r="Z67" s="55"/>
      <c r="AA67" s="55"/>
      <c r="AB67" s="55"/>
      <c r="AC67" s="55"/>
      <c r="AD67" s="55"/>
      <c r="AE67" s="55"/>
      <c r="AF67" s="55"/>
      <c r="AG67" s="55"/>
      <c r="AH67" s="55"/>
      <c r="AI67" s="55"/>
    </row>
    <row r="68" spans="1:35" ht="13.5">
      <c r="A68" s="55"/>
      <c r="B68" s="55"/>
      <c r="C68" s="55"/>
      <c r="D68" s="55"/>
      <c r="E68" s="55"/>
      <c r="F68" s="55"/>
      <c r="G68" s="55"/>
      <c r="H68" s="55"/>
      <c r="I68" s="55"/>
      <c r="J68" s="55"/>
      <c r="K68" s="55"/>
      <c r="L68" s="55"/>
      <c r="M68" s="55"/>
      <c r="N68" s="55"/>
      <c r="O68" s="55"/>
      <c r="P68" s="55"/>
      <c r="Q68" s="55"/>
      <c r="R68" s="55"/>
      <c r="S68" s="55"/>
      <c r="T68" s="55"/>
      <c r="U68" s="55"/>
      <c r="V68" s="55"/>
      <c r="W68" s="55"/>
      <c r="X68" s="55"/>
      <c r="Y68" s="55"/>
      <c r="Z68" s="55"/>
      <c r="AA68" s="55"/>
      <c r="AB68" s="55"/>
      <c r="AC68" s="55"/>
      <c r="AD68" s="55"/>
      <c r="AE68" s="55"/>
      <c r="AF68" s="55"/>
      <c r="AG68" s="55"/>
      <c r="AH68" s="55"/>
      <c r="AI68" s="55"/>
    </row>
    <row r="69" spans="1:35" ht="13.5">
      <c r="A69" s="55"/>
      <c r="B69" s="55"/>
      <c r="C69" s="55"/>
      <c r="D69" s="55"/>
      <c r="E69" s="55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55"/>
      <c r="X69" s="55"/>
      <c r="Y69" s="55"/>
      <c r="Z69" s="55"/>
      <c r="AA69" s="55"/>
      <c r="AB69" s="55"/>
      <c r="AC69" s="55"/>
      <c r="AD69" s="55"/>
      <c r="AE69" s="55"/>
      <c r="AF69" s="55"/>
      <c r="AG69" s="55"/>
      <c r="AH69" s="55"/>
      <c r="AI69" s="55"/>
    </row>
    <row r="70" spans="1:35" ht="13.5">
      <c r="A70" s="55"/>
      <c r="B70" s="55"/>
      <c r="C70" s="55"/>
      <c r="D70" s="55"/>
      <c r="E70" s="55"/>
      <c r="F70" s="55"/>
      <c r="G70" s="55"/>
      <c r="H70" s="55"/>
      <c r="I70" s="55"/>
      <c r="J70" s="55"/>
      <c r="K70" s="55"/>
      <c r="L70" s="55"/>
      <c r="M70" s="55"/>
      <c r="N70" s="55"/>
      <c r="O70" s="55"/>
      <c r="P70" s="55"/>
      <c r="Q70" s="55"/>
      <c r="R70" s="55"/>
      <c r="S70" s="55"/>
      <c r="T70" s="55"/>
      <c r="U70" s="55"/>
      <c r="V70" s="55"/>
      <c r="W70" s="55"/>
      <c r="X70" s="55"/>
      <c r="Y70" s="55"/>
      <c r="Z70" s="55"/>
      <c r="AA70" s="55"/>
      <c r="AB70" s="55"/>
      <c r="AC70" s="55"/>
      <c r="AD70" s="55"/>
      <c r="AE70" s="55"/>
      <c r="AF70" s="55"/>
      <c r="AG70" s="55"/>
      <c r="AH70" s="55"/>
      <c r="AI70" s="55"/>
    </row>
    <row r="71" spans="1:35" ht="13.5">
      <c r="A71" s="55"/>
      <c r="B71" s="55"/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5"/>
      <c r="X71" s="55"/>
      <c r="Y71" s="55"/>
      <c r="Z71" s="55"/>
      <c r="AA71" s="55"/>
      <c r="AB71" s="55"/>
      <c r="AC71" s="55"/>
      <c r="AD71" s="55"/>
      <c r="AE71" s="55"/>
      <c r="AF71" s="55"/>
      <c r="AG71" s="55"/>
      <c r="AH71" s="55"/>
      <c r="AI71" s="55"/>
    </row>
    <row r="72" spans="1:35" ht="13.5">
      <c r="A72" s="55"/>
      <c r="B72" s="55"/>
      <c r="C72" s="55"/>
      <c r="D72" s="55"/>
      <c r="E72" s="55"/>
      <c r="F72" s="55"/>
      <c r="G72" s="55"/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55"/>
      <c r="W72" s="55"/>
      <c r="X72" s="55"/>
      <c r="Y72" s="55"/>
      <c r="Z72" s="55"/>
      <c r="AA72" s="55"/>
      <c r="AB72" s="55"/>
      <c r="AC72" s="55"/>
      <c r="AD72" s="55"/>
      <c r="AE72" s="55"/>
      <c r="AF72" s="55"/>
      <c r="AG72" s="55"/>
      <c r="AH72" s="55"/>
      <c r="AI72" s="55"/>
    </row>
    <row r="73" spans="1:35" ht="13.5">
      <c r="A73" s="55"/>
      <c r="B73" s="55"/>
      <c r="C73" s="55"/>
      <c r="D73" s="55"/>
      <c r="E73" s="55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5"/>
      <c r="W73" s="55"/>
      <c r="X73" s="55"/>
      <c r="Y73" s="55"/>
      <c r="Z73" s="55"/>
      <c r="AA73" s="55"/>
      <c r="AB73" s="55"/>
      <c r="AC73" s="55"/>
      <c r="AD73" s="55"/>
      <c r="AE73" s="55"/>
      <c r="AF73" s="55"/>
      <c r="AG73" s="55"/>
      <c r="AH73" s="55"/>
      <c r="AI73" s="55"/>
    </row>
    <row r="74" spans="1:35" ht="13.5">
      <c r="A74" s="55"/>
      <c r="B74" s="55"/>
      <c r="C74" s="55"/>
      <c r="D74" s="55"/>
      <c r="E74" s="55"/>
      <c r="F74" s="55"/>
      <c r="G74" s="55"/>
      <c r="H74" s="55"/>
      <c r="I74" s="55"/>
      <c r="J74" s="55"/>
      <c r="K74" s="55"/>
      <c r="L74" s="55"/>
      <c r="M74" s="55"/>
      <c r="N74" s="55"/>
      <c r="O74" s="55"/>
      <c r="P74" s="55"/>
      <c r="Q74" s="55"/>
      <c r="R74" s="55"/>
      <c r="S74" s="55"/>
      <c r="T74" s="55"/>
      <c r="U74" s="55"/>
      <c r="V74" s="55"/>
      <c r="W74" s="55"/>
      <c r="X74" s="55"/>
      <c r="Y74" s="55"/>
      <c r="Z74" s="55"/>
      <c r="AA74" s="55"/>
      <c r="AB74" s="55"/>
      <c r="AC74" s="55"/>
      <c r="AD74" s="55"/>
      <c r="AE74" s="55"/>
      <c r="AF74" s="55"/>
      <c r="AG74" s="55"/>
      <c r="AH74" s="55"/>
      <c r="AI74" s="55"/>
    </row>
    <row r="75" spans="1:35" ht="13.5">
      <c r="A75" s="55"/>
      <c r="B75" s="55"/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  <c r="X75" s="55"/>
      <c r="Y75" s="55"/>
      <c r="Z75" s="55"/>
      <c r="AA75" s="55"/>
      <c r="AB75" s="55"/>
      <c r="AC75" s="55"/>
      <c r="AD75" s="55"/>
      <c r="AE75" s="55"/>
      <c r="AF75" s="55"/>
      <c r="AG75" s="55"/>
      <c r="AH75" s="55"/>
      <c r="AI75" s="55"/>
    </row>
    <row r="76" spans="1:35" ht="13.5">
      <c r="A76" s="55"/>
      <c r="B76" s="55"/>
      <c r="C76" s="55"/>
      <c r="D76" s="55"/>
      <c r="E76" s="55"/>
      <c r="F76" s="55"/>
      <c r="G76" s="55"/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55"/>
      <c r="S76" s="55"/>
      <c r="T76" s="55"/>
      <c r="U76" s="55"/>
      <c r="V76" s="55"/>
      <c r="W76" s="55"/>
      <c r="X76" s="55"/>
      <c r="Y76" s="55"/>
      <c r="Z76" s="55"/>
      <c r="AA76" s="55"/>
      <c r="AB76" s="55"/>
      <c r="AC76" s="55"/>
      <c r="AD76" s="55"/>
      <c r="AE76" s="55"/>
      <c r="AF76" s="55"/>
      <c r="AG76" s="55"/>
      <c r="AH76" s="55"/>
      <c r="AI76" s="55"/>
    </row>
    <row r="77" spans="1:35" ht="13.5">
      <c r="A77" s="55"/>
      <c r="B77" s="55"/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  <c r="Y77" s="55"/>
      <c r="Z77" s="55"/>
      <c r="AA77" s="55"/>
      <c r="AB77" s="55"/>
      <c r="AC77" s="55"/>
      <c r="AD77" s="55"/>
      <c r="AE77" s="55"/>
      <c r="AF77" s="55"/>
      <c r="AG77" s="55"/>
      <c r="AH77" s="55"/>
      <c r="AI77" s="55"/>
    </row>
    <row r="78" spans="1:35" ht="13.5">
      <c r="A78" s="55"/>
      <c r="B78" s="55"/>
      <c r="C78" s="55"/>
      <c r="D78" s="55"/>
      <c r="E78" s="55"/>
      <c r="F78" s="55"/>
      <c r="G78" s="55"/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  <c r="S78" s="55"/>
      <c r="T78" s="55"/>
      <c r="U78" s="55"/>
      <c r="V78" s="55"/>
      <c r="W78" s="55"/>
      <c r="X78" s="55"/>
      <c r="Y78" s="55"/>
      <c r="Z78" s="55"/>
      <c r="AA78" s="55"/>
      <c r="AB78" s="55"/>
      <c r="AC78" s="55"/>
      <c r="AD78" s="55"/>
      <c r="AE78" s="55"/>
      <c r="AF78" s="55"/>
      <c r="AG78" s="55"/>
      <c r="AH78" s="55"/>
      <c r="AI78" s="55"/>
    </row>
    <row r="79" spans="1:35" ht="13.5">
      <c r="A79" s="55"/>
      <c r="B79" s="55"/>
      <c r="C79" s="55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  <c r="X79" s="55"/>
      <c r="Y79" s="55"/>
      <c r="Z79" s="55"/>
      <c r="AA79" s="55"/>
      <c r="AB79" s="55"/>
      <c r="AC79" s="55"/>
      <c r="AD79" s="55"/>
      <c r="AE79" s="55"/>
      <c r="AF79" s="55"/>
      <c r="AG79" s="55"/>
      <c r="AH79" s="55"/>
      <c r="AI79" s="55"/>
    </row>
    <row r="80" spans="1:35" ht="13.5">
      <c r="A80" s="55"/>
      <c r="B80" s="55"/>
      <c r="C80" s="55"/>
      <c r="D80" s="55"/>
      <c r="E80" s="55"/>
      <c r="F80" s="55"/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  <c r="S80" s="55"/>
      <c r="T80" s="55"/>
      <c r="U80" s="55"/>
      <c r="V80" s="55"/>
      <c r="W80" s="55"/>
      <c r="X80" s="55"/>
      <c r="Y80" s="55"/>
      <c r="Z80" s="55"/>
      <c r="AA80" s="55"/>
      <c r="AB80" s="55"/>
      <c r="AC80" s="55"/>
      <c r="AD80" s="55"/>
      <c r="AE80" s="55"/>
      <c r="AF80" s="55"/>
      <c r="AG80" s="55"/>
      <c r="AH80" s="55"/>
      <c r="AI80" s="55"/>
    </row>
    <row r="81" spans="1:35" ht="13.5">
      <c r="A81" s="55"/>
      <c r="B81" s="55"/>
      <c r="C81" s="55"/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  <c r="X81" s="55"/>
      <c r="Y81" s="55"/>
      <c r="Z81" s="55"/>
      <c r="AA81" s="55"/>
      <c r="AB81" s="55"/>
      <c r="AC81" s="55"/>
      <c r="AD81" s="55"/>
      <c r="AE81" s="55"/>
      <c r="AF81" s="55"/>
      <c r="AG81" s="55"/>
      <c r="AH81" s="55"/>
      <c r="AI81" s="55"/>
    </row>
    <row r="82" spans="1:35" ht="13.5">
      <c r="A82" s="55"/>
      <c r="B82" s="55"/>
      <c r="C82" s="55"/>
      <c r="D82" s="55"/>
      <c r="E82" s="55"/>
      <c r="F82" s="55"/>
      <c r="G82" s="55"/>
      <c r="H82" s="55"/>
      <c r="I82" s="55"/>
      <c r="J82" s="55"/>
      <c r="K82" s="55"/>
      <c r="L82" s="55"/>
      <c r="M82" s="55"/>
      <c r="N82" s="55"/>
      <c r="O82" s="55"/>
      <c r="P82" s="55"/>
      <c r="Q82" s="55"/>
      <c r="R82" s="55"/>
      <c r="S82" s="55"/>
      <c r="T82" s="55"/>
      <c r="U82" s="55"/>
      <c r="V82" s="55"/>
      <c r="W82" s="55"/>
      <c r="X82" s="55"/>
      <c r="Y82" s="55"/>
      <c r="Z82" s="55"/>
      <c r="AA82" s="55"/>
      <c r="AB82" s="55"/>
      <c r="AC82" s="55"/>
      <c r="AD82" s="55"/>
      <c r="AE82" s="55"/>
      <c r="AF82" s="55"/>
      <c r="AG82" s="55"/>
      <c r="AH82" s="55"/>
      <c r="AI82" s="55"/>
    </row>
    <row r="83" spans="1:35" ht="13.5">
      <c r="A83" s="55"/>
      <c r="B83" s="55"/>
      <c r="C83" s="55"/>
      <c r="D83" s="55"/>
      <c r="E83" s="55"/>
      <c r="F83" s="55"/>
      <c r="G83" s="55"/>
      <c r="H83" s="55"/>
      <c r="I83" s="55"/>
      <c r="J83" s="55"/>
      <c r="K83" s="55"/>
      <c r="L83" s="55"/>
      <c r="M83" s="55"/>
      <c r="N83" s="55"/>
      <c r="O83" s="55"/>
      <c r="P83" s="55"/>
      <c r="Q83" s="55"/>
      <c r="R83" s="55"/>
      <c r="S83" s="55"/>
      <c r="T83" s="55"/>
      <c r="U83" s="55"/>
      <c r="V83" s="55"/>
      <c r="W83" s="55"/>
      <c r="X83" s="55"/>
      <c r="Y83" s="55"/>
      <c r="Z83" s="55"/>
      <c r="AA83" s="55"/>
      <c r="AB83" s="55"/>
      <c r="AC83" s="55"/>
      <c r="AD83" s="55"/>
      <c r="AE83" s="55"/>
      <c r="AF83" s="55"/>
      <c r="AG83" s="55"/>
      <c r="AH83" s="55"/>
      <c r="AI83" s="55"/>
    </row>
    <row r="84" spans="1:35" ht="13.5">
      <c r="A84" s="55"/>
      <c r="B84" s="55"/>
      <c r="C84" s="55"/>
      <c r="D84" s="55"/>
      <c r="E84" s="55"/>
      <c r="F84" s="55"/>
      <c r="G84" s="55"/>
      <c r="H84" s="55"/>
      <c r="I84" s="55"/>
      <c r="J84" s="55"/>
      <c r="K84" s="55"/>
      <c r="L84" s="55"/>
      <c r="M84" s="55"/>
      <c r="N84" s="55"/>
      <c r="O84" s="55"/>
      <c r="P84" s="55"/>
      <c r="Q84" s="55"/>
      <c r="R84" s="55"/>
      <c r="S84" s="55"/>
      <c r="T84" s="55"/>
      <c r="U84" s="55"/>
      <c r="V84" s="55"/>
      <c r="W84" s="55"/>
      <c r="X84" s="55"/>
      <c r="Y84" s="55"/>
      <c r="Z84" s="55"/>
      <c r="AA84" s="55"/>
      <c r="AB84" s="55"/>
      <c r="AC84" s="55"/>
      <c r="AD84" s="55"/>
      <c r="AE84" s="55"/>
      <c r="AF84" s="55"/>
      <c r="AG84" s="55"/>
      <c r="AH84" s="55"/>
      <c r="AI84" s="55"/>
    </row>
    <row r="85" spans="1:35" ht="13.5">
      <c r="A85" s="55"/>
      <c r="B85" s="55"/>
      <c r="C85" s="55"/>
      <c r="D85" s="55"/>
      <c r="E85" s="55"/>
      <c r="F85" s="55"/>
      <c r="G85" s="55"/>
      <c r="H85" s="55"/>
      <c r="I85" s="55"/>
      <c r="J85" s="55"/>
      <c r="K85" s="55"/>
      <c r="L85" s="55"/>
      <c r="M85" s="55"/>
      <c r="N85" s="55"/>
      <c r="O85" s="55"/>
      <c r="P85" s="55"/>
      <c r="Q85" s="55"/>
      <c r="R85" s="55"/>
      <c r="S85" s="55"/>
      <c r="T85" s="55"/>
      <c r="U85" s="55"/>
      <c r="V85" s="55"/>
      <c r="W85" s="55"/>
      <c r="X85" s="55"/>
      <c r="Y85" s="55"/>
      <c r="Z85" s="55"/>
      <c r="AA85" s="55"/>
      <c r="AB85" s="55"/>
      <c r="AC85" s="55"/>
      <c r="AD85" s="55"/>
      <c r="AE85" s="55"/>
      <c r="AF85" s="55"/>
      <c r="AG85" s="55"/>
      <c r="AH85" s="55"/>
      <c r="AI85" s="55"/>
    </row>
    <row r="86" spans="1:35" ht="13.5">
      <c r="A86" s="55"/>
      <c r="B86" s="55"/>
      <c r="C86" s="55"/>
      <c r="D86" s="55"/>
      <c r="E86" s="55"/>
      <c r="F86" s="55"/>
      <c r="G86" s="55"/>
      <c r="H86" s="55"/>
      <c r="I86" s="55"/>
      <c r="J86" s="55"/>
      <c r="K86" s="55"/>
      <c r="L86" s="55"/>
      <c r="M86" s="55"/>
      <c r="N86" s="55"/>
      <c r="O86" s="55"/>
      <c r="P86" s="55"/>
      <c r="Q86" s="55"/>
      <c r="R86" s="55"/>
      <c r="S86" s="55"/>
      <c r="T86" s="55"/>
      <c r="U86" s="55"/>
      <c r="V86" s="55"/>
      <c r="W86" s="55"/>
      <c r="X86" s="55"/>
      <c r="Y86" s="55"/>
      <c r="Z86" s="55"/>
      <c r="AA86" s="55"/>
      <c r="AB86" s="55"/>
      <c r="AC86" s="55"/>
      <c r="AD86" s="55"/>
      <c r="AE86" s="55"/>
      <c r="AF86" s="55"/>
      <c r="AG86" s="55"/>
      <c r="AH86" s="55"/>
      <c r="AI86" s="55"/>
    </row>
    <row r="87" spans="1:35" ht="13.5">
      <c r="A87" s="55"/>
      <c r="B87" s="55"/>
      <c r="C87" s="55"/>
      <c r="D87" s="55"/>
      <c r="E87" s="55"/>
      <c r="F87" s="55"/>
      <c r="G87" s="55"/>
      <c r="H87" s="55"/>
      <c r="I87" s="55"/>
      <c r="J87" s="55"/>
      <c r="K87" s="55"/>
      <c r="L87" s="55"/>
      <c r="M87" s="55"/>
      <c r="N87" s="55"/>
      <c r="O87" s="55"/>
      <c r="P87" s="55"/>
      <c r="Q87" s="55"/>
      <c r="R87" s="55"/>
      <c r="S87" s="55"/>
      <c r="T87" s="55"/>
      <c r="U87" s="55"/>
      <c r="V87" s="55"/>
      <c r="W87" s="55"/>
      <c r="X87" s="55"/>
      <c r="Y87" s="55"/>
      <c r="Z87" s="55"/>
      <c r="AA87" s="55"/>
      <c r="AB87" s="55"/>
      <c r="AC87" s="55"/>
      <c r="AD87" s="55"/>
      <c r="AE87" s="55"/>
      <c r="AF87" s="55"/>
      <c r="AG87" s="55"/>
      <c r="AH87" s="55"/>
      <c r="AI87" s="55"/>
    </row>
    <row r="88" spans="1:35" ht="13.5">
      <c r="A88" s="55"/>
      <c r="B88" s="55"/>
      <c r="C88" s="55"/>
      <c r="D88" s="55"/>
      <c r="E88" s="55"/>
      <c r="F88" s="55"/>
      <c r="G88" s="55"/>
      <c r="H88" s="55"/>
      <c r="I88" s="55"/>
      <c r="J88" s="55"/>
      <c r="K88" s="55"/>
      <c r="L88" s="55"/>
      <c r="M88" s="55"/>
      <c r="N88" s="55"/>
      <c r="O88" s="55"/>
      <c r="P88" s="55"/>
      <c r="Q88" s="55"/>
      <c r="R88" s="55"/>
      <c r="S88" s="55"/>
      <c r="T88" s="55"/>
      <c r="U88" s="55"/>
      <c r="V88" s="55"/>
      <c r="W88" s="55"/>
      <c r="X88" s="55"/>
      <c r="Y88" s="55"/>
      <c r="Z88" s="55"/>
      <c r="AA88" s="55"/>
      <c r="AB88" s="55"/>
      <c r="AC88" s="55"/>
      <c r="AD88" s="55"/>
      <c r="AE88" s="55"/>
      <c r="AF88" s="55"/>
      <c r="AG88" s="55"/>
      <c r="AH88" s="55"/>
      <c r="AI88" s="55"/>
    </row>
    <row r="89" spans="1:35" ht="13.5">
      <c r="A89" s="55"/>
      <c r="B89" s="55"/>
      <c r="C89" s="55"/>
      <c r="D89" s="55"/>
      <c r="E89" s="55"/>
      <c r="F89" s="55"/>
      <c r="G89" s="55"/>
      <c r="H89" s="55"/>
      <c r="I89" s="55"/>
      <c r="J89" s="55"/>
      <c r="K89" s="55"/>
      <c r="L89" s="55"/>
      <c r="M89" s="55"/>
      <c r="N89" s="55"/>
      <c r="O89" s="55"/>
      <c r="P89" s="55"/>
      <c r="Q89" s="55"/>
      <c r="R89" s="55"/>
      <c r="S89" s="55"/>
      <c r="T89" s="55"/>
      <c r="U89" s="55"/>
      <c r="V89" s="55"/>
      <c r="W89" s="55"/>
      <c r="X89" s="55"/>
      <c r="Y89" s="55"/>
      <c r="Z89" s="55"/>
      <c r="AA89" s="55"/>
      <c r="AB89" s="55"/>
      <c r="AC89" s="55"/>
      <c r="AD89" s="55"/>
      <c r="AE89" s="55"/>
      <c r="AF89" s="55"/>
      <c r="AG89" s="55"/>
      <c r="AH89" s="55"/>
      <c r="AI89" s="55"/>
    </row>
    <row r="90" spans="1:35" ht="13.5">
      <c r="A90" s="55"/>
      <c r="B90" s="55"/>
      <c r="C90" s="55"/>
      <c r="D90" s="55"/>
      <c r="E90" s="55"/>
      <c r="F90" s="55"/>
      <c r="G90" s="55"/>
      <c r="H90" s="55"/>
      <c r="I90" s="55"/>
      <c r="J90" s="55"/>
      <c r="K90" s="55"/>
      <c r="L90" s="55"/>
      <c r="M90" s="55"/>
      <c r="N90" s="55"/>
      <c r="O90" s="55"/>
      <c r="P90" s="55"/>
      <c r="Q90" s="55"/>
      <c r="R90" s="55"/>
      <c r="S90" s="55"/>
      <c r="T90" s="55"/>
      <c r="U90" s="55"/>
      <c r="V90" s="55"/>
      <c r="W90" s="55"/>
      <c r="X90" s="55"/>
      <c r="Y90" s="55"/>
      <c r="Z90" s="55"/>
      <c r="AA90" s="55"/>
      <c r="AB90" s="55"/>
      <c r="AC90" s="55"/>
      <c r="AD90" s="55"/>
      <c r="AE90" s="55"/>
      <c r="AF90" s="55"/>
      <c r="AG90" s="55"/>
      <c r="AH90" s="55"/>
      <c r="AI90" s="55"/>
    </row>
    <row r="91" spans="1:35" ht="13.5">
      <c r="A91" s="55"/>
      <c r="B91" s="55"/>
      <c r="C91" s="55"/>
      <c r="D91" s="55"/>
      <c r="E91" s="55"/>
      <c r="F91" s="55"/>
      <c r="G91" s="55"/>
      <c r="H91" s="55"/>
      <c r="I91" s="55"/>
      <c r="J91" s="55"/>
      <c r="K91" s="55"/>
      <c r="L91" s="55"/>
      <c r="M91" s="55"/>
      <c r="N91" s="55"/>
      <c r="O91" s="55"/>
      <c r="P91" s="55"/>
      <c r="Q91" s="55"/>
      <c r="R91" s="55"/>
      <c r="S91" s="55"/>
      <c r="T91" s="55"/>
      <c r="U91" s="55"/>
      <c r="V91" s="55"/>
      <c r="W91" s="55"/>
      <c r="X91" s="55"/>
      <c r="Y91" s="55"/>
      <c r="Z91" s="55"/>
      <c r="AA91" s="55"/>
      <c r="AB91" s="55"/>
      <c r="AC91" s="55"/>
      <c r="AD91" s="55"/>
      <c r="AE91" s="55"/>
      <c r="AF91" s="55"/>
      <c r="AG91" s="55"/>
      <c r="AH91" s="55"/>
      <c r="AI91" s="55"/>
    </row>
    <row r="92" spans="1:35" ht="13.5">
      <c r="A92" s="55"/>
      <c r="B92" s="55"/>
      <c r="C92" s="55"/>
      <c r="D92" s="55"/>
      <c r="E92" s="55"/>
      <c r="F92" s="55"/>
      <c r="G92" s="55"/>
      <c r="H92" s="55"/>
      <c r="I92" s="55"/>
      <c r="J92" s="55"/>
      <c r="K92" s="55"/>
      <c r="L92" s="55"/>
      <c r="M92" s="55"/>
      <c r="N92" s="55"/>
      <c r="O92" s="55"/>
      <c r="P92" s="55"/>
      <c r="Q92" s="55"/>
      <c r="R92" s="55"/>
      <c r="S92" s="55"/>
      <c r="T92" s="55"/>
      <c r="U92" s="55"/>
      <c r="V92" s="55"/>
      <c r="W92" s="55"/>
      <c r="X92" s="55"/>
      <c r="Y92" s="55"/>
      <c r="Z92" s="55"/>
      <c r="AA92" s="55"/>
      <c r="AB92" s="55"/>
      <c r="AC92" s="55"/>
      <c r="AD92" s="55"/>
      <c r="AE92" s="55"/>
      <c r="AF92" s="55"/>
      <c r="AG92" s="55"/>
      <c r="AH92" s="55"/>
      <c r="AI92" s="55"/>
    </row>
    <row r="93" spans="1:35" ht="13.5">
      <c r="A93" s="55"/>
      <c r="B93" s="55"/>
      <c r="C93" s="55"/>
      <c r="D93" s="55"/>
      <c r="E93" s="55"/>
      <c r="F93" s="55"/>
      <c r="G93" s="55"/>
      <c r="H93" s="55"/>
      <c r="I93" s="55"/>
      <c r="J93" s="55"/>
      <c r="K93" s="55"/>
      <c r="L93" s="55"/>
      <c r="M93" s="55"/>
      <c r="N93" s="55"/>
      <c r="O93" s="55"/>
      <c r="P93" s="55"/>
      <c r="Q93" s="55"/>
      <c r="R93" s="55"/>
      <c r="S93" s="55"/>
      <c r="T93" s="55"/>
      <c r="U93" s="55"/>
      <c r="V93" s="55"/>
      <c r="W93" s="55"/>
      <c r="X93" s="55"/>
      <c r="Y93" s="55"/>
      <c r="Z93" s="55"/>
      <c r="AA93" s="55"/>
      <c r="AB93" s="55"/>
      <c r="AC93" s="55"/>
      <c r="AD93" s="55"/>
      <c r="AE93" s="55"/>
      <c r="AF93" s="55"/>
      <c r="AG93" s="55"/>
      <c r="AH93" s="55"/>
      <c r="AI93" s="55"/>
    </row>
    <row r="94" spans="1:35" ht="13.5">
      <c r="A94" s="55"/>
      <c r="B94" s="55"/>
      <c r="C94" s="55"/>
      <c r="D94" s="55"/>
      <c r="E94" s="55"/>
      <c r="F94" s="55"/>
      <c r="G94" s="55"/>
      <c r="H94" s="55"/>
      <c r="I94" s="55"/>
      <c r="J94" s="55"/>
      <c r="K94" s="55"/>
      <c r="L94" s="55"/>
      <c r="M94" s="55"/>
      <c r="N94" s="55"/>
      <c r="O94" s="55"/>
      <c r="P94" s="55"/>
      <c r="Q94" s="55"/>
      <c r="R94" s="55"/>
      <c r="S94" s="55"/>
      <c r="T94" s="55"/>
      <c r="U94" s="55"/>
      <c r="V94" s="55"/>
      <c r="W94" s="55"/>
      <c r="X94" s="55"/>
      <c r="Y94" s="55"/>
      <c r="Z94" s="55"/>
      <c r="AA94" s="55"/>
      <c r="AB94" s="55"/>
      <c r="AC94" s="55"/>
      <c r="AD94" s="55"/>
      <c r="AE94" s="55"/>
      <c r="AF94" s="55"/>
      <c r="AG94" s="55"/>
      <c r="AH94" s="55"/>
      <c r="AI94" s="55"/>
    </row>
    <row r="95" spans="1:35" ht="13.5">
      <c r="A95" s="55"/>
      <c r="B95" s="55"/>
      <c r="C95" s="55"/>
      <c r="D95" s="55"/>
      <c r="E95" s="55"/>
      <c r="F95" s="55"/>
      <c r="G95" s="55"/>
      <c r="H95" s="55"/>
      <c r="I95" s="55"/>
      <c r="J95" s="55"/>
      <c r="K95" s="55"/>
      <c r="L95" s="55"/>
      <c r="M95" s="55"/>
      <c r="N95" s="55"/>
      <c r="O95" s="55"/>
      <c r="P95" s="55"/>
      <c r="Q95" s="55"/>
      <c r="R95" s="55"/>
      <c r="S95" s="55"/>
      <c r="T95" s="55"/>
      <c r="U95" s="55"/>
      <c r="V95" s="55"/>
      <c r="W95" s="55"/>
      <c r="X95" s="55"/>
      <c r="Y95" s="55"/>
      <c r="Z95" s="55"/>
      <c r="AA95" s="55"/>
      <c r="AB95" s="55"/>
      <c r="AC95" s="55"/>
      <c r="AD95" s="55"/>
      <c r="AE95" s="55"/>
      <c r="AF95" s="55"/>
      <c r="AG95" s="55"/>
      <c r="AH95" s="55"/>
      <c r="AI95" s="55"/>
    </row>
  </sheetData>
  <sheetProtection password="DC29" sheet="1" selectLockedCells="1"/>
  <mergeCells count="117">
    <mergeCell ref="S23:T23"/>
    <mergeCell ref="L27:M27"/>
    <mergeCell ref="A33:E33"/>
    <mergeCell ref="Q33:X33"/>
    <mergeCell ref="L31:M31"/>
    <mergeCell ref="F33:P33"/>
    <mergeCell ref="I23:J23"/>
    <mergeCell ref="I24:J24"/>
    <mergeCell ref="I25:J25"/>
    <mergeCell ref="S24:T24"/>
    <mergeCell ref="S28:T28"/>
    <mergeCell ref="A28:A29"/>
    <mergeCell ref="B28:B29"/>
    <mergeCell ref="I28:J28"/>
    <mergeCell ref="I29:J29"/>
    <mergeCell ref="S31:T31"/>
    <mergeCell ref="I31:J31"/>
    <mergeCell ref="C29:D29"/>
    <mergeCell ref="C31:D31"/>
    <mergeCell ref="L29:M29"/>
    <mergeCell ref="C28:D28"/>
    <mergeCell ref="C17:D17"/>
    <mergeCell ref="L26:M26"/>
    <mergeCell ref="L25:M25"/>
    <mergeCell ref="L23:M23"/>
    <mergeCell ref="L22:M22"/>
    <mergeCell ref="I21:J21"/>
    <mergeCell ref="I22:J22"/>
    <mergeCell ref="I27:J27"/>
    <mergeCell ref="L28:M28"/>
    <mergeCell ref="S26:T26"/>
    <mergeCell ref="S27:T27"/>
    <mergeCell ref="L24:M24"/>
    <mergeCell ref="I13:J13"/>
    <mergeCell ref="I18:J18"/>
    <mergeCell ref="L12:M12"/>
    <mergeCell ref="L19:M19"/>
    <mergeCell ref="I17:J17"/>
    <mergeCell ref="I19:J19"/>
    <mergeCell ref="I20:J20"/>
    <mergeCell ref="N2:O2"/>
    <mergeCell ref="S6:U6"/>
    <mergeCell ref="I2:M2"/>
    <mergeCell ref="C13:D13"/>
    <mergeCell ref="L16:M16"/>
    <mergeCell ref="D2:H2"/>
    <mergeCell ref="L7:M7"/>
    <mergeCell ref="A2:C2"/>
    <mergeCell ref="C16:D16"/>
    <mergeCell ref="I10:J10"/>
    <mergeCell ref="X6:X7"/>
    <mergeCell ref="O6:P6"/>
    <mergeCell ref="Q6:R6"/>
    <mergeCell ref="V6:W6"/>
    <mergeCell ref="S7:T7"/>
    <mergeCell ref="C12:D12"/>
    <mergeCell ref="I9:J9"/>
    <mergeCell ref="L10:M10"/>
    <mergeCell ref="L9:M9"/>
    <mergeCell ref="I11:J11"/>
    <mergeCell ref="B12:B21"/>
    <mergeCell ref="V2:W2"/>
    <mergeCell ref="V3:W4"/>
    <mergeCell ref="N3:O4"/>
    <mergeCell ref="L15:M15"/>
    <mergeCell ref="P2:R2"/>
    <mergeCell ref="I12:J12"/>
    <mergeCell ref="I6:K6"/>
    <mergeCell ref="L13:M13"/>
    <mergeCell ref="P3:R4"/>
    <mergeCell ref="C14:D14"/>
    <mergeCell ref="C19:D19"/>
    <mergeCell ref="C15:D15"/>
    <mergeCell ref="I3:M4"/>
    <mergeCell ref="L6:N6"/>
    <mergeCell ref="I7:J7"/>
    <mergeCell ref="L11:M11"/>
    <mergeCell ref="C9:D9"/>
    <mergeCell ref="C18:D18"/>
    <mergeCell ref="I16:J16"/>
    <mergeCell ref="S9:T9"/>
    <mergeCell ref="D3:H4"/>
    <mergeCell ref="G6:H6"/>
    <mergeCell ref="F6:F7"/>
    <mergeCell ref="C6:D7"/>
    <mergeCell ref="E6:E7"/>
    <mergeCell ref="A3:C4"/>
    <mergeCell ref="A6:B7"/>
    <mergeCell ref="C10:D10"/>
    <mergeCell ref="C11:D11"/>
    <mergeCell ref="A9:A27"/>
    <mergeCell ref="B22:B24"/>
    <mergeCell ref="V1:W1"/>
    <mergeCell ref="S25:T25"/>
    <mergeCell ref="S18:T18"/>
    <mergeCell ref="S2:U2"/>
    <mergeCell ref="S3:U4"/>
    <mergeCell ref="S19:T19"/>
    <mergeCell ref="B25:B27"/>
    <mergeCell ref="C25:D25"/>
    <mergeCell ref="C26:D26"/>
    <mergeCell ref="C27:D27"/>
    <mergeCell ref="B9:B11"/>
    <mergeCell ref="S10:T10"/>
    <mergeCell ref="S12:T12"/>
    <mergeCell ref="S13:T13"/>
    <mergeCell ref="S15:T15"/>
    <mergeCell ref="S22:T22"/>
    <mergeCell ref="S16:T16"/>
    <mergeCell ref="S17:T17"/>
    <mergeCell ref="L14:M14"/>
    <mergeCell ref="S14:T14"/>
    <mergeCell ref="S21:T21"/>
    <mergeCell ref="L20:M20"/>
    <mergeCell ref="L21:M21"/>
    <mergeCell ref="L17:M17"/>
    <mergeCell ref="L18:M18"/>
  </mergeCells>
  <printOptions/>
  <pageMargins left="0.3937007874015748" right="0" top="0.1968503937007874" bottom="0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S52"/>
  <sheetViews>
    <sheetView zoomScalePageLayoutView="0" workbookViewId="0" topLeftCell="A10">
      <selection activeCell="H30" sqref="H30"/>
    </sheetView>
  </sheetViews>
  <sheetFormatPr defaultColWidth="9.00390625" defaultRowHeight="13.5"/>
  <cols>
    <col min="1" max="4" width="6.125" style="0" customWidth="1"/>
    <col min="5" max="5" width="6.625" style="0" customWidth="1"/>
    <col min="6" max="6" width="7.375" style="0" customWidth="1"/>
    <col min="7" max="7" width="6.125" style="0" customWidth="1"/>
    <col min="8" max="8" width="7.625" style="0" customWidth="1"/>
    <col min="9" max="9" width="2.625" style="0" customWidth="1"/>
    <col min="10" max="10" width="4.125" style="0" customWidth="1"/>
    <col min="11" max="11" width="7.375" style="0" customWidth="1"/>
    <col min="12" max="12" width="2.625" style="0" customWidth="1"/>
    <col min="13" max="13" width="4.125" style="0" customWidth="1"/>
    <col min="14" max="14" width="7.375" style="0" customWidth="1"/>
    <col min="15" max="15" width="2.625" style="0" customWidth="1"/>
    <col min="16" max="16" width="4.125" style="0" customWidth="1"/>
    <col min="17" max="17" width="7.375" style="0" customWidth="1"/>
    <col min="18" max="18" width="6.125" style="0" customWidth="1"/>
    <col min="19" max="19" width="7.375" style="0" customWidth="1"/>
    <col min="20" max="20" width="2.625" style="0" customWidth="1"/>
    <col min="21" max="21" width="4.125" style="0" customWidth="1"/>
    <col min="22" max="22" width="7.375" style="0" customWidth="1"/>
    <col min="23" max="25" width="6.125" style="0" customWidth="1"/>
    <col min="26" max="26" width="16.625" style="0" customWidth="1"/>
    <col min="27" max="30" width="6.625" style="0" customWidth="1"/>
    <col min="31" max="31" width="18.625" style="0" customWidth="1"/>
    <col min="32" max="33" width="5.625" style="0" customWidth="1"/>
  </cols>
  <sheetData>
    <row r="1" spans="1:45" ht="21" customHeight="1" thickBot="1">
      <c r="A1" s="76" t="s">
        <v>92</v>
      </c>
      <c r="B1" s="76"/>
      <c r="C1" s="76"/>
      <c r="D1" s="77"/>
      <c r="E1" s="266" t="s">
        <v>164</v>
      </c>
      <c r="F1" s="77"/>
      <c r="G1" s="77"/>
      <c r="H1" s="77"/>
      <c r="I1" s="77"/>
      <c r="J1" s="78"/>
      <c r="K1" s="79"/>
      <c r="L1" s="79"/>
      <c r="M1" s="73"/>
      <c r="N1" s="73"/>
      <c r="O1" s="73"/>
      <c r="P1" s="73"/>
      <c r="Q1" s="73"/>
      <c r="R1" s="73"/>
      <c r="S1" s="73"/>
      <c r="T1" s="73"/>
      <c r="U1" s="73"/>
      <c r="V1" s="422" t="str">
        <f>'一関地区'!V1</f>
        <v>令和元年9月1日改正版</v>
      </c>
      <c r="W1" s="422"/>
      <c r="X1" s="422"/>
      <c r="Y1" s="73"/>
      <c r="Z1" s="6"/>
      <c r="AA1" s="2"/>
      <c r="AB1" s="2"/>
      <c r="AC1" s="2"/>
      <c r="AD1" s="2"/>
      <c r="AE1" s="2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</row>
    <row r="2" spans="1:45" ht="13.5">
      <c r="A2" s="425" t="str">
        <f>'一関地区'!A2</f>
        <v>広告主名</v>
      </c>
      <c r="B2" s="426"/>
      <c r="C2" s="427"/>
      <c r="D2" s="438" t="s">
        <v>8</v>
      </c>
      <c r="E2" s="426"/>
      <c r="F2" s="426"/>
      <c r="G2" s="426"/>
      <c r="H2" s="427"/>
      <c r="I2" s="438" t="s">
        <v>9</v>
      </c>
      <c r="J2" s="426"/>
      <c r="K2" s="426"/>
      <c r="L2" s="426"/>
      <c r="M2" s="427"/>
      <c r="N2" s="438" t="s">
        <v>10</v>
      </c>
      <c r="O2" s="426"/>
      <c r="P2" s="427"/>
      <c r="Q2" s="438" t="s">
        <v>11</v>
      </c>
      <c r="R2" s="426"/>
      <c r="S2" s="427"/>
      <c r="T2" s="438" t="s">
        <v>12</v>
      </c>
      <c r="U2" s="426"/>
      <c r="V2" s="427"/>
      <c r="W2" s="543" t="s">
        <v>94</v>
      </c>
      <c r="X2" s="544"/>
      <c r="Y2" s="65"/>
      <c r="Z2" s="7"/>
      <c r="AE2" s="2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</row>
    <row r="3" spans="1:45" ht="10.5" customHeight="1">
      <c r="A3" s="454"/>
      <c r="B3" s="455"/>
      <c r="C3" s="443"/>
      <c r="D3" s="442"/>
      <c r="E3" s="455"/>
      <c r="F3" s="455"/>
      <c r="G3" s="455"/>
      <c r="H3" s="443"/>
      <c r="I3" s="442"/>
      <c r="J3" s="455"/>
      <c r="K3" s="455"/>
      <c r="L3" s="455"/>
      <c r="M3" s="443"/>
      <c r="N3" s="442"/>
      <c r="O3" s="455"/>
      <c r="P3" s="443"/>
      <c r="Q3" s="465">
        <f>'一関地区'!F34+'胆江地区'!F31+'北上・花巻地区'!F38+'栗原市'!E24</f>
        <v>0</v>
      </c>
      <c r="R3" s="466"/>
      <c r="S3" s="467"/>
      <c r="T3" s="459"/>
      <c r="U3" s="460"/>
      <c r="V3" s="461"/>
      <c r="W3" s="545"/>
      <c r="X3" s="432"/>
      <c r="Y3" s="65"/>
      <c r="Z3" s="7"/>
      <c r="AE3" s="2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</row>
    <row r="4" spans="1:45" ht="10.5" customHeight="1" thickBot="1">
      <c r="A4" s="456"/>
      <c r="B4" s="457"/>
      <c r="C4" s="445"/>
      <c r="D4" s="444"/>
      <c r="E4" s="457"/>
      <c r="F4" s="457"/>
      <c r="G4" s="457"/>
      <c r="H4" s="445"/>
      <c r="I4" s="444"/>
      <c r="J4" s="457"/>
      <c r="K4" s="457"/>
      <c r="L4" s="457"/>
      <c r="M4" s="445"/>
      <c r="N4" s="444"/>
      <c r="O4" s="457"/>
      <c r="P4" s="445"/>
      <c r="Q4" s="468"/>
      <c r="R4" s="469"/>
      <c r="S4" s="470"/>
      <c r="T4" s="462"/>
      <c r="U4" s="463"/>
      <c r="V4" s="464"/>
      <c r="W4" s="546"/>
      <c r="X4" s="433"/>
      <c r="Y4" s="65"/>
      <c r="Z4" s="7"/>
      <c r="AE4" s="2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</row>
    <row r="5" spans="1:45" ht="6" customHeight="1" thickBot="1">
      <c r="A5" s="81"/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8"/>
      <c r="Y5" s="88"/>
      <c r="Z5" s="9"/>
      <c r="AA5" s="3"/>
      <c r="AB5" s="3"/>
      <c r="AC5" s="3"/>
      <c r="AD5" s="3"/>
      <c r="AE5" s="2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</row>
    <row r="6" spans="1:45" ht="16.5" customHeight="1">
      <c r="A6" s="535" t="s">
        <v>13</v>
      </c>
      <c r="B6" s="531"/>
      <c r="C6" s="531" t="s">
        <v>14</v>
      </c>
      <c r="D6" s="531"/>
      <c r="E6" s="531" t="s">
        <v>15</v>
      </c>
      <c r="F6" s="531" t="s">
        <v>18</v>
      </c>
      <c r="G6" s="531" t="s">
        <v>2</v>
      </c>
      <c r="H6" s="531"/>
      <c r="I6" s="537" t="s">
        <v>5</v>
      </c>
      <c r="J6" s="538"/>
      <c r="K6" s="539"/>
      <c r="L6" s="537" t="s">
        <v>4</v>
      </c>
      <c r="M6" s="538"/>
      <c r="N6" s="539"/>
      <c r="O6" s="537" t="s">
        <v>6</v>
      </c>
      <c r="P6" s="538"/>
      <c r="Q6" s="539"/>
      <c r="R6" s="531" t="s">
        <v>3</v>
      </c>
      <c r="S6" s="531"/>
      <c r="T6" s="537" t="s">
        <v>7</v>
      </c>
      <c r="U6" s="538"/>
      <c r="V6" s="539"/>
      <c r="W6" s="531" t="s">
        <v>16</v>
      </c>
      <c r="X6" s="531"/>
      <c r="Y6" s="577"/>
      <c r="Z6" s="8"/>
      <c r="AA6" s="3"/>
      <c r="AB6" s="3"/>
      <c r="AC6" s="3"/>
      <c r="AD6" s="3"/>
      <c r="AE6" s="3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</row>
    <row r="7" spans="1:45" ht="16.5" customHeight="1" thickBot="1">
      <c r="A7" s="536"/>
      <c r="B7" s="534"/>
      <c r="C7" s="534"/>
      <c r="D7" s="534"/>
      <c r="E7" s="534"/>
      <c r="F7" s="534"/>
      <c r="G7" s="82" t="s">
        <v>17</v>
      </c>
      <c r="H7" s="82" t="s">
        <v>18</v>
      </c>
      <c r="I7" s="540" t="s">
        <v>17</v>
      </c>
      <c r="J7" s="541"/>
      <c r="K7" s="82" t="s">
        <v>18</v>
      </c>
      <c r="L7" s="540" t="s">
        <v>17</v>
      </c>
      <c r="M7" s="541"/>
      <c r="N7" s="82" t="s">
        <v>18</v>
      </c>
      <c r="O7" s="540" t="s">
        <v>17</v>
      </c>
      <c r="P7" s="541"/>
      <c r="Q7" s="82" t="s">
        <v>18</v>
      </c>
      <c r="R7" s="82" t="s">
        <v>17</v>
      </c>
      <c r="S7" s="82" t="s">
        <v>18</v>
      </c>
      <c r="T7" s="540" t="s">
        <v>17</v>
      </c>
      <c r="U7" s="541"/>
      <c r="V7" s="82" t="s">
        <v>18</v>
      </c>
      <c r="W7" s="534"/>
      <c r="X7" s="534"/>
      <c r="Y7" s="578"/>
      <c r="Z7" s="8"/>
      <c r="AE7" s="3"/>
      <c r="AF7" s="3"/>
      <c r="AG7" s="3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</row>
    <row r="8" spans="1:45" ht="6" customHeight="1" thickBot="1">
      <c r="A8" s="84"/>
      <c r="B8" s="84"/>
      <c r="C8" s="84"/>
      <c r="D8" s="84"/>
      <c r="E8" s="84"/>
      <c r="F8" s="84"/>
      <c r="G8" s="84"/>
      <c r="H8" s="84"/>
      <c r="I8" s="84"/>
      <c r="J8" s="84"/>
      <c r="K8" s="84"/>
      <c r="L8" s="89"/>
      <c r="M8" s="89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"/>
      <c r="AE8" s="3"/>
      <c r="AF8" s="3"/>
      <c r="AG8" s="3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</row>
    <row r="9" spans="1:45" ht="16.5" customHeight="1" thickBot="1">
      <c r="A9" s="420" t="s">
        <v>141</v>
      </c>
      <c r="B9" s="417"/>
      <c r="C9" s="416" t="s">
        <v>62</v>
      </c>
      <c r="D9" s="416"/>
      <c r="E9" s="160"/>
      <c r="F9" s="148">
        <f aca="true" t="shared" si="0" ref="F9:F18">SUM(H9,K9,N9,Q9,S9,V9)</f>
        <v>0</v>
      </c>
      <c r="G9" s="390"/>
      <c r="H9" s="395"/>
      <c r="I9" s="608"/>
      <c r="J9" s="584"/>
      <c r="K9" s="298"/>
      <c r="L9" s="583"/>
      <c r="M9" s="584"/>
      <c r="N9" s="202"/>
      <c r="O9" s="169"/>
      <c r="P9" s="165"/>
      <c r="Q9" s="202"/>
      <c r="R9" s="160"/>
      <c r="S9" s="202"/>
      <c r="T9" s="583"/>
      <c r="U9" s="584"/>
      <c r="V9" s="202"/>
      <c r="W9" s="587" t="s">
        <v>267</v>
      </c>
      <c r="X9" s="587"/>
      <c r="Y9" s="588"/>
      <c r="Z9" s="8"/>
      <c r="AE9" s="3"/>
      <c r="AF9" s="3"/>
      <c r="AG9" s="3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</row>
    <row r="10" spans="1:45" ht="16.5" customHeight="1" thickBot="1">
      <c r="A10" s="421"/>
      <c r="B10" s="418"/>
      <c r="C10" s="419" t="s">
        <v>54</v>
      </c>
      <c r="D10" s="419"/>
      <c r="E10" s="151">
        <v>4330</v>
      </c>
      <c r="F10" s="150">
        <f t="shared" si="0"/>
        <v>0</v>
      </c>
      <c r="G10" s="294">
        <v>480</v>
      </c>
      <c r="H10" s="353"/>
      <c r="I10" s="290" t="s">
        <v>140</v>
      </c>
      <c r="J10" s="301">
        <v>3850</v>
      </c>
      <c r="K10" s="353"/>
      <c r="L10" s="555"/>
      <c r="M10" s="556"/>
      <c r="N10" s="205"/>
      <c r="O10" s="585"/>
      <c r="P10" s="586"/>
      <c r="Q10" s="205"/>
      <c r="R10" s="167"/>
      <c r="S10" s="203"/>
      <c r="T10" s="585"/>
      <c r="U10" s="586"/>
      <c r="V10" s="203"/>
      <c r="W10" s="490" t="s">
        <v>123</v>
      </c>
      <c r="X10" s="490"/>
      <c r="Y10" s="485"/>
      <c r="Z10" s="13"/>
      <c r="AE10" s="10"/>
      <c r="AF10" s="4"/>
      <c r="AG10" s="4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</row>
    <row r="11" spans="1:45" ht="16.5" customHeight="1" thickBot="1">
      <c r="A11" s="421"/>
      <c r="B11" s="418"/>
      <c r="C11" s="419" t="s">
        <v>55</v>
      </c>
      <c r="D11" s="419"/>
      <c r="E11" s="363">
        <v>2950</v>
      </c>
      <c r="F11" s="150">
        <f t="shared" si="0"/>
        <v>0</v>
      </c>
      <c r="G11" s="365">
        <v>150</v>
      </c>
      <c r="H11" s="353"/>
      <c r="I11" s="609"/>
      <c r="J11" s="586"/>
      <c r="K11" s="288"/>
      <c r="L11" s="166" t="s">
        <v>140</v>
      </c>
      <c r="M11" s="366">
        <v>2200</v>
      </c>
      <c r="N11" s="353"/>
      <c r="O11" s="610">
        <v>600</v>
      </c>
      <c r="P11" s="616"/>
      <c r="Q11" s="353"/>
      <c r="R11" s="299"/>
      <c r="S11" s="203"/>
      <c r="T11" s="585"/>
      <c r="U11" s="586"/>
      <c r="V11" s="203"/>
      <c r="W11" s="595" t="s">
        <v>243</v>
      </c>
      <c r="X11" s="595"/>
      <c r="Y11" s="596"/>
      <c r="Z11" s="13"/>
      <c r="AE11" s="10"/>
      <c r="AF11" s="4"/>
      <c r="AG11" s="4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</row>
    <row r="12" spans="1:45" ht="16.5" customHeight="1" thickBot="1">
      <c r="A12" s="421"/>
      <c r="B12" s="418"/>
      <c r="C12" s="419"/>
      <c r="D12" s="419"/>
      <c r="E12" s="149"/>
      <c r="F12" s="150">
        <f t="shared" si="0"/>
        <v>0</v>
      </c>
      <c r="G12" s="167"/>
      <c r="H12" s="296"/>
      <c r="I12" s="585"/>
      <c r="J12" s="586"/>
      <c r="K12" s="203"/>
      <c r="L12" s="585"/>
      <c r="M12" s="586"/>
      <c r="N12" s="288"/>
      <c r="O12" s="600"/>
      <c r="P12" s="632"/>
      <c r="Q12" s="288"/>
      <c r="R12" s="167"/>
      <c r="S12" s="205"/>
      <c r="T12" s="585"/>
      <c r="U12" s="586"/>
      <c r="V12" s="205"/>
      <c r="W12" s="490"/>
      <c r="X12" s="490"/>
      <c r="Y12" s="485"/>
      <c r="Z12" s="11"/>
      <c r="AE12" s="10"/>
      <c r="AF12" s="4"/>
      <c r="AG12" s="4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</row>
    <row r="13" spans="1:45" ht="16.5" customHeight="1" thickBot="1">
      <c r="A13" s="421"/>
      <c r="B13" s="418"/>
      <c r="C13" s="419" t="s">
        <v>58</v>
      </c>
      <c r="D13" s="419"/>
      <c r="E13" s="151">
        <v>13850</v>
      </c>
      <c r="F13" s="150">
        <f t="shared" si="0"/>
        <v>0</v>
      </c>
      <c r="G13" s="294">
        <v>2500</v>
      </c>
      <c r="H13" s="373"/>
      <c r="I13" s="609"/>
      <c r="J13" s="586"/>
      <c r="K13" s="203"/>
      <c r="L13" s="585"/>
      <c r="M13" s="586"/>
      <c r="N13" s="203"/>
      <c r="O13" s="585"/>
      <c r="P13" s="586"/>
      <c r="Q13" s="203"/>
      <c r="R13" s="294">
        <v>200</v>
      </c>
      <c r="S13" s="353"/>
      <c r="T13" s="589">
        <v>11150</v>
      </c>
      <c r="U13" s="590"/>
      <c r="V13" s="353"/>
      <c r="W13" s="484"/>
      <c r="X13" s="490"/>
      <c r="Y13" s="485"/>
      <c r="Z13" s="11"/>
      <c r="AE13" s="10"/>
      <c r="AF13" s="4"/>
      <c r="AG13" s="4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</row>
    <row r="14" spans="1:45" ht="16.5" customHeight="1" thickBot="1">
      <c r="A14" s="421"/>
      <c r="B14" s="418"/>
      <c r="C14" s="129" t="s">
        <v>142</v>
      </c>
      <c r="D14" s="129" t="s">
        <v>143</v>
      </c>
      <c r="E14" s="151">
        <v>650</v>
      </c>
      <c r="F14" s="150">
        <f t="shared" si="0"/>
        <v>0</v>
      </c>
      <c r="G14" s="294">
        <v>150</v>
      </c>
      <c r="H14" s="373"/>
      <c r="I14" s="609"/>
      <c r="J14" s="586"/>
      <c r="K14" s="203"/>
      <c r="L14" s="585"/>
      <c r="M14" s="586"/>
      <c r="N14" s="203"/>
      <c r="O14" s="585"/>
      <c r="P14" s="586"/>
      <c r="Q14" s="203"/>
      <c r="R14" s="167"/>
      <c r="S14" s="288"/>
      <c r="T14" s="600">
        <v>500</v>
      </c>
      <c r="U14" s="601"/>
      <c r="V14" s="353"/>
      <c r="W14" s="484"/>
      <c r="X14" s="490"/>
      <c r="Y14" s="485"/>
      <c r="Z14" s="11"/>
      <c r="AE14" s="10"/>
      <c r="AF14" s="4"/>
      <c r="AG14" s="4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</row>
    <row r="15" spans="1:45" ht="16.5" customHeight="1" thickBot="1">
      <c r="A15" s="579"/>
      <c r="B15" s="580"/>
      <c r="C15" s="146" t="s">
        <v>144</v>
      </c>
      <c r="D15" s="146" t="s">
        <v>143</v>
      </c>
      <c r="E15" s="152">
        <v>2760</v>
      </c>
      <c r="F15" s="153">
        <f t="shared" si="0"/>
        <v>0</v>
      </c>
      <c r="G15" s="391">
        <v>300</v>
      </c>
      <c r="H15" s="373"/>
      <c r="I15" s="633"/>
      <c r="J15" s="605"/>
      <c r="K15" s="205"/>
      <c r="L15" s="604"/>
      <c r="M15" s="605"/>
      <c r="N15" s="205"/>
      <c r="O15" s="604"/>
      <c r="P15" s="605"/>
      <c r="Q15" s="205"/>
      <c r="R15" s="170"/>
      <c r="S15" s="205"/>
      <c r="T15" s="602">
        <v>2460</v>
      </c>
      <c r="U15" s="603"/>
      <c r="V15" s="353"/>
      <c r="W15" s="597"/>
      <c r="X15" s="598"/>
      <c r="Y15" s="599"/>
      <c r="Z15" s="11"/>
      <c r="AE15" s="10"/>
      <c r="AF15" s="4"/>
      <c r="AG15" s="4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</row>
    <row r="16" spans="1:45" ht="16.5" customHeight="1" thickBot="1">
      <c r="A16" s="682" t="s">
        <v>95</v>
      </c>
      <c r="B16" s="683"/>
      <c r="C16" s="635" t="s">
        <v>138</v>
      </c>
      <c r="D16" s="635"/>
      <c r="E16" s="154">
        <f>G16+R16</f>
        <v>170</v>
      </c>
      <c r="F16" s="155">
        <f t="shared" si="0"/>
        <v>0</v>
      </c>
      <c r="G16" s="291">
        <v>150</v>
      </c>
      <c r="H16" s="353"/>
      <c r="I16" s="591"/>
      <c r="J16" s="592"/>
      <c r="K16" s="206"/>
      <c r="L16" s="619"/>
      <c r="M16" s="592"/>
      <c r="N16" s="206"/>
      <c r="O16" s="624"/>
      <c r="P16" s="625"/>
      <c r="Q16" s="206"/>
      <c r="R16" s="300">
        <v>20</v>
      </c>
      <c r="S16" s="353"/>
      <c r="T16" s="591"/>
      <c r="U16" s="592"/>
      <c r="V16" s="354"/>
      <c r="W16" s="581"/>
      <c r="X16" s="581"/>
      <c r="Y16" s="582"/>
      <c r="Z16" s="11"/>
      <c r="AE16" s="10"/>
      <c r="AF16" s="4"/>
      <c r="AG16" s="4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</row>
    <row r="17" spans="1:45" ht="16.5" customHeight="1" thickBot="1">
      <c r="A17" s="421"/>
      <c r="B17" s="418"/>
      <c r="C17" s="419" t="s">
        <v>58</v>
      </c>
      <c r="D17" s="419"/>
      <c r="E17" s="151">
        <v>1360</v>
      </c>
      <c r="F17" s="150">
        <f t="shared" si="0"/>
        <v>0</v>
      </c>
      <c r="G17" s="167"/>
      <c r="H17" s="288"/>
      <c r="I17" s="585"/>
      <c r="J17" s="586"/>
      <c r="K17" s="203"/>
      <c r="L17" s="585"/>
      <c r="M17" s="586"/>
      <c r="N17" s="203"/>
      <c r="O17" s="647"/>
      <c r="P17" s="648"/>
      <c r="Q17" s="203"/>
      <c r="R17" s="167"/>
      <c r="S17" s="288"/>
      <c r="T17" s="166" t="s">
        <v>140</v>
      </c>
      <c r="U17" s="301">
        <v>1360</v>
      </c>
      <c r="V17" s="353"/>
      <c r="W17" s="637" t="s">
        <v>32</v>
      </c>
      <c r="X17" s="638"/>
      <c r="Y17" s="639"/>
      <c r="Z17" s="14"/>
      <c r="AE17" s="10"/>
      <c r="AF17" s="4"/>
      <c r="AG17" s="4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</row>
    <row r="18" spans="1:45" ht="16.5" customHeight="1" thickBot="1">
      <c r="A18" s="684"/>
      <c r="B18" s="685"/>
      <c r="C18" s="147" t="s">
        <v>145</v>
      </c>
      <c r="D18" s="147" t="s">
        <v>143</v>
      </c>
      <c r="E18" s="156">
        <v>60</v>
      </c>
      <c r="F18" s="157">
        <f t="shared" si="0"/>
        <v>0</v>
      </c>
      <c r="G18" s="171"/>
      <c r="H18" s="207"/>
      <c r="I18" s="620"/>
      <c r="J18" s="621"/>
      <c r="K18" s="207"/>
      <c r="L18" s="620"/>
      <c r="M18" s="621"/>
      <c r="N18" s="207"/>
      <c r="O18" s="652"/>
      <c r="P18" s="653"/>
      <c r="Q18" s="207"/>
      <c r="R18" s="171"/>
      <c r="S18" s="207"/>
      <c r="T18" s="645">
        <v>60</v>
      </c>
      <c r="U18" s="646"/>
      <c r="V18" s="353"/>
      <c r="W18" s="640"/>
      <c r="X18" s="641"/>
      <c r="Y18" s="642"/>
      <c r="Z18" s="13"/>
      <c r="AE18" s="10"/>
      <c r="AF18" s="3"/>
      <c r="AG18" s="3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</row>
    <row r="19" spans="1:45" ht="16.5" customHeight="1" thickBot="1">
      <c r="A19" s="688" t="s">
        <v>35</v>
      </c>
      <c r="B19" s="689"/>
      <c r="C19" s="689"/>
      <c r="D19" s="689"/>
      <c r="E19" s="158">
        <f>SUM(E9:E18)</f>
        <v>26130</v>
      </c>
      <c r="F19" s="159">
        <f>SUM(F9:F18)</f>
        <v>0</v>
      </c>
      <c r="G19" s="158">
        <f>SUM(G9:G18)</f>
        <v>3730</v>
      </c>
      <c r="H19" s="159">
        <f>SUM(H9:H18)</f>
        <v>0</v>
      </c>
      <c r="I19" s="626">
        <f>SUM(I9:J18)</f>
        <v>3850</v>
      </c>
      <c r="J19" s="627"/>
      <c r="K19" s="159">
        <f>SUM(K9:K18)</f>
        <v>0</v>
      </c>
      <c r="L19" s="622">
        <f>SUM(L9:M18)</f>
        <v>2200</v>
      </c>
      <c r="M19" s="623"/>
      <c r="N19" s="159">
        <f>SUM(N9:N18)</f>
        <v>0</v>
      </c>
      <c r="O19" s="626">
        <f>SUM(O9:P18)</f>
        <v>600</v>
      </c>
      <c r="P19" s="627"/>
      <c r="Q19" s="159">
        <f>SUM(Q9:Q18)</f>
        <v>0</v>
      </c>
      <c r="R19" s="158">
        <f>SUM(R9:R18)</f>
        <v>220</v>
      </c>
      <c r="S19" s="159">
        <f>SUM(S9:S18)</f>
        <v>0</v>
      </c>
      <c r="T19" s="630">
        <f>SUM(T9:U18)</f>
        <v>15530</v>
      </c>
      <c r="U19" s="631"/>
      <c r="V19" s="159">
        <f>SUM(V9:V18)</f>
        <v>0</v>
      </c>
      <c r="W19" s="643"/>
      <c r="X19" s="643"/>
      <c r="Y19" s="644"/>
      <c r="Z19" s="13"/>
      <c r="AE19" s="10"/>
      <c r="AF19" s="2"/>
      <c r="AG19" s="2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</row>
    <row r="20" spans="1:45" ht="9.75" customHeight="1" thickBot="1">
      <c r="A20" s="123"/>
      <c r="B20" s="124"/>
      <c r="C20" s="124"/>
      <c r="D20" s="124"/>
      <c r="E20" s="117"/>
      <c r="F20" s="113"/>
      <c r="G20" s="117"/>
      <c r="H20" s="113"/>
      <c r="I20" s="117"/>
      <c r="J20" s="117"/>
      <c r="K20" s="113"/>
      <c r="L20" s="121"/>
      <c r="M20" s="121"/>
      <c r="N20" s="113"/>
      <c r="O20" s="117"/>
      <c r="P20" s="117"/>
      <c r="Q20" s="113"/>
      <c r="R20" s="117"/>
      <c r="S20" s="113"/>
      <c r="T20" s="122"/>
      <c r="U20" s="122"/>
      <c r="V20" s="113"/>
      <c r="W20" s="60"/>
      <c r="X20" s="60"/>
      <c r="Y20" s="60"/>
      <c r="Z20" s="13"/>
      <c r="AE20" s="10"/>
      <c r="AF20" s="2"/>
      <c r="AG20" s="2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</row>
    <row r="21" spans="1:45" ht="16.5" customHeight="1" thickBot="1">
      <c r="A21" s="420" t="s">
        <v>96</v>
      </c>
      <c r="B21" s="417" t="s">
        <v>97</v>
      </c>
      <c r="C21" s="416" t="s">
        <v>62</v>
      </c>
      <c r="D21" s="416"/>
      <c r="E21" s="210"/>
      <c r="F21" s="148">
        <f aca="true" t="shared" si="1" ref="F21:F33">SUM(H21,K21,N21,Q21,S21,V21)</f>
        <v>0</v>
      </c>
      <c r="G21" s="292"/>
      <c r="H21" s="375"/>
      <c r="I21" s="634"/>
      <c r="J21" s="629"/>
      <c r="K21" s="298"/>
      <c r="L21" s="628"/>
      <c r="M21" s="629"/>
      <c r="N21" s="202"/>
      <c r="O21" s="628"/>
      <c r="P21" s="629"/>
      <c r="Q21" s="202"/>
      <c r="R21" s="176"/>
      <c r="S21" s="202"/>
      <c r="T21" s="628"/>
      <c r="U21" s="629"/>
      <c r="V21" s="202"/>
      <c r="W21" s="649" t="s">
        <v>253</v>
      </c>
      <c r="X21" s="650"/>
      <c r="Y21" s="651"/>
      <c r="Z21" s="13"/>
      <c r="AE21" s="10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</row>
    <row r="22" spans="1:45" ht="16.5" customHeight="1" thickBot="1">
      <c r="A22" s="421"/>
      <c r="B22" s="418"/>
      <c r="C22" s="419" t="s">
        <v>54</v>
      </c>
      <c r="D22" s="419"/>
      <c r="E22" s="370">
        <v>3910</v>
      </c>
      <c r="F22" s="150">
        <f t="shared" si="1"/>
        <v>0</v>
      </c>
      <c r="G22" s="365">
        <v>1110</v>
      </c>
      <c r="H22" s="269"/>
      <c r="I22" s="293" t="s">
        <v>27</v>
      </c>
      <c r="J22" s="301">
        <v>2800</v>
      </c>
      <c r="K22" s="269"/>
      <c r="L22" s="610"/>
      <c r="M22" s="611"/>
      <c r="N22" s="273"/>
      <c r="O22" s="615"/>
      <c r="P22" s="611"/>
      <c r="Q22" s="211"/>
      <c r="R22" s="175"/>
      <c r="S22" s="211"/>
      <c r="T22" s="615"/>
      <c r="U22" s="611"/>
      <c r="V22" s="203"/>
      <c r="W22" s="595" t="s">
        <v>234</v>
      </c>
      <c r="X22" s="658"/>
      <c r="Y22" s="659"/>
      <c r="Z22" s="13"/>
      <c r="AE22" s="10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</row>
    <row r="23" spans="1:45" ht="16.5" customHeight="1" thickBot="1">
      <c r="A23" s="421"/>
      <c r="B23" s="418"/>
      <c r="C23" s="419" t="s">
        <v>55</v>
      </c>
      <c r="D23" s="419"/>
      <c r="E23" s="287">
        <v>2650</v>
      </c>
      <c r="F23" s="150">
        <f t="shared" si="1"/>
        <v>0</v>
      </c>
      <c r="G23" s="289">
        <v>500</v>
      </c>
      <c r="H23" s="269"/>
      <c r="I23" s="610"/>
      <c r="J23" s="611"/>
      <c r="K23" s="268"/>
      <c r="L23" s="230" t="s">
        <v>27</v>
      </c>
      <c r="M23" s="297">
        <v>2150</v>
      </c>
      <c r="N23" s="269"/>
      <c r="O23" s="610"/>
      <c r="P23" s="611"/>
      <c r="Q23" s="273"/>
      <c r="R23" s="175"/>
      <c r="S23" s="211"/>
      <c r="T23" s="615"/>
      <c r="U23" s="611"/>
      <c r="V23" s="203"/>
      <c r="W23" s="665" t="s">
        <v>235</v>
      </c>
      <c r="X23" s="666"/>
      <c r="Y23" s="667"/>
      <c r="Z23" s="13"/>
      <c r="AE23" s="10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</row>
    <row r="24" spans="1:45" ht="16.5" customHeight="1" thickBot="1">
      <c r="A24" s="421"/>
      <c r="B24" s="418"/>
      <c r="C24" s="419" t="s">
        <v>56</v>
      </c>
      <c r="D24" s="419"/>
      <c r="E24" s="370">
        <v>870</v>
      </c>
      <c r="F24" s="150">
        <f t="shared" si="1"/>
        <v>0</v>
      </c>
      <c r="G24" s="365">
        <v>400</v>
      </c>
      <c r="H24" s="269"/>
      <c r="I24" s="610"/>
      <c r="J24" s="611"/>
      <c r="K24" s="211"/>
      <c r="L24" s="615"/>
      <c r="M24" s="611"/>
      <c r="N24" s="268"/>
      <c r="O24" s="230" t="s">
        <v>27</v>
      </c>
      <c r="P24" s="301">
        <v>470</v>
      </c>
      <c r="Q24" s="269"/>
      <c r="R24" s="295"/>
      <c r="S24" s="273"/>
      <c r="T24" s="615"/>
      <c r="U24" s="611"/>
      <c r="V24" s="205"/>
      <c r="W24" s="638" t="s">
        <v>34</v>
      </c>
      <c r="X24" s="638"/>
      <c r="Y24" s="639"/>
      <c r="Z24" s="12"/>
      <c r="AA24" s="3"/>
      <c r="AB24" s="2"/>
      <c r="AC24" s="2"/>
      <c r="AD24" s="2"/>
      <c r="AE24" s="10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</row>
    <row r="25" spans="1:45" ht="16.5" customHeight="1" thickBot="1">
      <c r="A25" s="421"/>
      <c r="B25" s="418"/>
      <c r="C25" s="419" t="s">
        <v>58</v>
      </c>
      <c r="D25" s="419"/>
      <c r="E25" s="287">
        <v>10650</v>
      </c>
      <c r="F25" s="150">
        <f t="shared" si="1"/>
        <v>0</v>
      </c>
      <c r="G25" s="289">
        <v>300</v>
      </c>
      <c r="H25" s="269"/>
      <c r="I25" s="610"/>
      <c r="J25" s="611"/>
      <c r="K25" s="211"/>
      <c r="L25" s="615"/>
      <c r="M25" s="611"/>
      <c r="N25" s="211"/>
      <c r="O25" s="615"/>
      <c r="P25" s="611"/>
      <c r="Q25" s="268"/>
      <c r="R25" s="289">
        <v>200</v>
      </c>
      <c r="S25" s="269"/>
      <c r="T25" s="589">
        <v>10150</v>
      </c>
      <c r="U25" s="590"/>
      <c r="V25" s="269"/>
      <c r="W25" s="654"/>
      <c r="X25" s="655"/>
      <c r="Y25" s="656"/>
      <c r="Z25" s="12"/>
      <c r="AA25" s="3"/>
      <c r="AB25" s="2"/>
      <c r="AC25" s="2"/>
      <c r="AD25" s="2"/>
      <c r="AE25" s="10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</row>
    <row r="26" spans="1:45" ht="16.5" customHeight="1" thickBot="1">
      <c r="A26" s="421"/>
      <c r="B26" s="418"/>
      <c r="C26" s="129" t="s">
        <v>114</v>
      </c>
      <c r="D26" s="129" t="s">
        <v>143</v>
      </c>
      <c r="E26" s="287">
        <v>2120</v>
      </c>
      <c r="F26" s="150">
        <f t="shared" si="1"/>
        <v>0</v>
      </c>
      <c r="G26" s="289">
        <v>100</v>
      </c>
      <c r="H26" s="269"/>
      <c r="I26" s="610"/>
      <c r="J26" s="611"/>
      <c r="K26" s="211"/>
      <c r="L26" s="615"/>
      <c r="M26" s="611"/>
      <c r="N26" s="211"/>
      <c r="O26" s="615"/>
      <c r="P26" s="611"/>
      <c r="Q26" s="211"/>
      <c r="R26" s="175"/>
      <c r="S26" s="268"/>
      <c r="T26" s="657">
        <v>2020</v>
      </c>
      <c r="U26" s="590"/>
      <c r="V26" s="269"/>
      <c r="W26" s="654"/>
      <c r="X26" s="655"/>
      <c r="Y26" s="656"/>
      <c r="Z26" s="12"/>
      <c r="AA26" s="3"/>
      <c r="AB26" s="2"/>
      <c r="AC26" s="2"/>
      <c r="AD26" s="2"/>
      <c r="AE26" s="10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</row>
    <row r="27" spans="1:45" ht="16.5" customHeight="1" thickBot="1">
      <c r="A27" s="421"/>
      <c r="B27" s="419" t="s">
        <v>146</v>
      </c>
      <c r="C27" s="419"/>
      <c r="D27" s="419"/>
      <c r="E27" s="370"/>
      <c r="F27" s="150">
        <f t="shared" si="1"/>
        <v>0</v>
      </c>
      <c r="G27" s="294"/>
      <c r="H27" s="376"/>
      <c r="I27" s="610"/>
      <c r="J27" s="611"/>
      <c r="K27" s="273"/>
      <c r="L27" s="615"/>
      <c r="M27" s="611"/>
      <c r="N27" s="211"/>
      <c r="O27" s="615"/>
      <c r="P27" s="611"/>
      <c r="Q27" s="211"/>
      <c r="R27" s="175"/>
      <c r="S27" s="211"/>
      <c r="T27" s="615"/>
      <c r="U27" s="611"/>
      <c r="V27" s="268"/>
      <c r="W27" s="668"/>
      <c r="X27" s="669"/>
      <c r="Y27" s="670"/>
      <c r="Z27" s="12"/>
      <c r="AA27" s="3"/>
      <c r="AB27" s="2"/>
      <c r="AC27" s="2"/>
      <c r="AD27" s="2"/>
      <c r="AE27" s="10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</row>
    <row r="28" spans="1:45" ht="16.5" customHeight="1" thickBot="1">
      <c r="A28" s="421"/>
      <c r="B28" s="419"/>
      <c r="C28" s="419" t="s">
        <v>54</v>
      </c>
      <c r="D28" s="419"/>
      <c r="E28" s="370">
        <v>690</v>
      </c>
      <c r="F28" s="150">
        <f t="shared" si="1"/>
        <v>0</v>
      </c>
      <c r="G28" s="294">
        <v>210</v>
      </c>
      <c r="H28" s="269"/>
      <c r="I28" s="609">
        <v>480</v>
      </c>
      <c r="J28" s="612"/>
      <c r="K28" s="269"/>
      <c r="L28" s="589"/>
      <c r="M28" s="590"/>
      <c r="N28" s="273"/>
      <c r="O28" s="610"/>
      <c r="P28" s="611"/>
      <c r="Q28" s="211"/>
      <c r="R28" s="175"/>
      <c r="S28" s="211"/>
      <c r="T28" s="615"/>
      <c r="U28" s="611"/>
      <c r="V28" s="273"/>
      <c r="W28" s="660" t="s">
        <v>236</v>
      </c>
      <c r="X28" s="660"/>
      <c r="Y28" s="661"/>
      <c r="Z28" s="12"/>
      <c r="AA28" s="3"/>
      <c r="AB28" s="2"/>
      <c r="AC28" s="2"/>
      <c r="AD28" s="2"/>
      <c r="AE28" s="5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</row>
    <row r="29" spans="1:45" ht="16.5" customHeight="1" thickBot="1">
      <c r="A29" s="421"/>
      <c r="B29" s="419"/>
      <c r="C29" s="419" t="s">
        <v>58</v>
      </c>
      <c r="D29" s="419"/>
      <c r="E29" s="287">
        <v>3480</v>
      </c>
      <c r="F29" s="150">
        <f t="shared" si="1"/>
        <v>0</v>
      </c>
      <c r="G29" s="175"/>
      <c r="H29" s="272"/>
      <c r="I29" s="615"/>
      <c r="J29" s="616"/>
      <c r="K29" s="268"/>
      <c r="L29" s="610">
        <v>480</v>
      </c>
      <c r="M29" s="616"/>
      <c r="N29" s="269"/>
      <c r="O29" s="610"/>
      <c r="P29" s="611"/>
      <c r="Q29" s="211"/>
      <c r="R29" s="175"/>
      <c r="S29" s="273"/>
      <c r="T29" s="657">
        <v>3000</v>
      </c>
      <c r="U29" s="590"/>
      <c r="V29" s="269"/>
      <c r="W29" s="654"/>
      <c r="X29" s="655"/>
      <c r="Y29" s="656"/>
      <c r="Z29" s="12"/>
      <c r="AA29" s="3"/>
      <c r="AB29" s="2"/>
      <c r="AC29" s="2"/>
      <c r="AD29" s="2"/>
      <c r="AE29" s="2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</row>
    <row r="30" spans="1:45" ht="16.5" customHeight="1" thickBot="1">
      <c r="A30" s="421"/>
      <c r="B30" s="419" t="s">
        <v>147</v>
      </c>
      <c r="C30" s="636" t="s">
        <v>162</v>
      </c>
      <c r="D30" s="636"/>
      <c r="E30" s="287"/>
      <c r="F30" s="150">
        <f t="shared" si="1"/>
        <v>0</v>
      </c>
      <c r="G30" s="289"/>
      <c r="H30" s="392"/>
      <c r="I30" s="610"/>
      <c r="J30" s="611"/>
      <c r="K30" s="268"/>
      <c r="L30" s="615"/>
      <c r="M30" s="611"/>
      <c r="N30" s="268"/>
      <c r="O30" s="615"/>
      <c r="P30" s="611"/>
      <c r="Q30" s="211"/>
      <c r="R30" s="289"/>
      <c r="S30" s="393"/>
      <c r="T30" s="610"/>
      <c r="U30" s="611"/>
      <c r="V30" s="272"/>
      <c r="W30" s="671" t="s">
        <v>267</v>
      </c>
      <c r="X30" s="672"/>
      <c r="Y30" s="673"/>
      <c r="Z30" s="12"/>
      <c r="AA30" s="3"/>
      <c r="AB30" s="2"/>
      <c r="AC30" s="2"/>
      <c r="AD30" s="2"/>
      <c r="AE30" s="2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</row>
    <row r="31" spans="1:45" ht="16.5" customHeight="1" thickBot="1">
      <c r="A31" s="421"/>
      <c r="B31" s="419"/>
      <c r="C31" s="419" t="s">
        <v>58</v>
      </c>
      <c r="D31" s="419"/>
      <c r="E31" s="370">
        <v>1460</v>
      </c>
      <c r="F31" s="150">
        <f t="shared" si="1"/>
        <v>0</v>
      </c>
      <c r="G31" s="294">
        <v>280</v>
      </c>
      <c r="H31" s="269"/>
      <c r="I31" s="610"/>
      <c r="J31" s="611"/>
      <c r="K31" s="273"/>
      <c r="L31" s="615"/>
      <c r="M31" s="611"/>
      <c r="N31" s="233"/>
      <c r="O31" s="615"/>
      <c r="P31" s="611"/>
      <c r="Q31" s="211"/>
      <c r="R31" s="289">
        <v>150</v>
      </c>
      <c r="S31" s="394"/>
      <c r="T31" s="674">
        <v>1030</v>
      </c>
      <c r="U31" s="601"/>
      <c r="V31" s="269"/>
      <c r="W31" s="654"/>
      <c r="X31" s="655"/>
      <c r="Y31" s="656"/>
      <c r="Z31" s="12"/>
      <c r="AA31" s="3"/>
      <c r="AB31" s="2"/>
      <c r="AC31" s="2"/>
      <c r="AD31" s="2"/>
      <c r="AE31" s="2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</row>
    <row r="32" spans="1:45" ht="16.5" customHeight="1" thickBot="1">
      <c r="A32" s="421"/>
      <c r="B32" s="419" t="s">
        <v>148</v>
      </c>
      <c r="C32" s="419" t="s">
        <v>54</v>
      </c>
      <c r="D32" s="419"/>
      <c r="E32" s="370">
        <v>530</v>
      </c>
      <c r="F32" s="150">
        <f t="shared" si="1"/>
        <v>0</v>
      </c>
      <c r="G32" s="294">
        <v>380</v>
      </c>
      <c r="H32" s="269"/>
      <c r="I32" s="674">
        <v>150</v>
      </c>
      <c r="J32" s="601"/>
      <c r="K32" s="269"/>
      <c r="L32" s="610"/>
      <c r="M32" s="611"/>
      <c r="N32" s="211"/>
      <c r="O32" s="615"/>
      <c r="P32" s="611"/>
      <c r="Q32" s="211"/>
      <c r="R32" s="175"/>
      <c r="S32" s="268"/>
      <c r="T32" s="615"/>
      <c r="U32" s="611"/>
      <c r="V32" s="272"/>
      <c r="W32" s="655"/>
      <c r="X32" s="655"/>
      <c r="Y32" s="656"/>
      <c r="Z32" s="12"/>
      <c r="AA32" s="3"/>
      <c r="AB32" s="2"/>
      <c r="AC32" s="2"/>
      <c r="AD32" s="2"/>
      <c r="AE32" s="2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</row>
    <row r="33" spans="1:45" ht="16.5" customHeight="1" thickBot="1">
      <c r="A33" s="579"/>
      <c r="B33" s="678"/>
      <c r="C33" s="678" t="s">
        <v>58</v>
      </c>
      <c r="D33" s="678"/>
      <c r="E33" s="152">
        <v>1800</v>
      </c>
      <c r="F33" s="153">
        <f t="shared" si="1"/>
        <v>0</v>
      </c>
      <c r="G33" s="170"/>
      <c r="H33" s="296"/>
      <c r="I33" s="604"/>
      <c r="J33" s="605"/>
      <c r="K33" s="296"/>
      <c r="L33" s="604"/>
      <c r="M33" s="605"/>
      <c r="N33" s="205"/>
      <c r="O33" s="604"/>
      <c r="P33" s="605"/>
      <c r="Q33" s="205"/>
      <c r="R33" s="170"/>
      <c r="S33" s="205"/>
      <c r="T33" s="172" t="s">
        <v>140</v>
      </c>
      <c r="U33" s="302">
        <v>1800</v>
      </c>
      <c r="V33" s="269"/>
      <c r="W33" s="662" t="s">
        <v>33</v>
      </c>
      <c r="X33" s="663"/>
      <c r="Y33" s="664"/>
      <c r="Z33" s="12"/>
      <c r="AA33" s="3"/>
      <c r="AB33" s="2"/>
      <c r="AC33" s="2"/>
      <c r="AD33" s="2"/>
      <c r="AE33" s="2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</row>
    <row r="34" spans="1:45" ht="16.5" customHeight="1" thickBot="1">
      <c r="A34" s="686" t="s">
        <v>35</v>
      </c>
      <c r="B34" s="687"/>
      <c r="C34" s="687"/>
      <c r="D34" s="687"/>
      <c r="E34" s="161">
        <f>SUM(E21:E33)</f>
        <v>28160</v>
      </c>
      <c r="F34" s="162">
        <f>SUM(F21:F33)</f>
        <v>0</v>
      </c>
      <c r="G34" s="161">
        <f>SUM(G21:G33)</f>
        <v>3280</v>
      </c>
      <c r="H34" s="162">
        <f>SUM(H21:H33)</f>
        <v>0</v>
      </c>
      <c r="I34" s="613">
        <f>SUM(I21:J33)</f>
        <v>3430</v>
      </c>
      <c r="J34" s="614"/>
      <c r="K34" s="162">
        <f>SUM(K21:K33)</f>
        <v>0</v>
      </c>
      <c r="L34" s="613">
        <f>SUM(L21:M33)</f>
        <v>2630</v>
      </c>
      <c r="M34" s="614"/>
      <c r="N34" s="162">
        <f>SUM(N21:N33)</f>
        <v>0</v>
      </c>
      <c r="O34" s="613">
        <f>SUM(O21:P33)</f>
        <v>470</v>
      </c>
      <c r="P34" s="614"/>
      <c r="Q34" s="162">
        <f>SUM(Q21:Q33)</f>
        <v>0</v>
      </c>
      <c r="R34" s="161">
        <f>SUM(R21:R33)</f>
        <v>350</v>
      </c>
      <c r="S34" s="162">
        <f>SUM(S21:S33)</f>
        <v>0</v>
      </c>
      <c r="T34" s="613">
        <f>SUM(T21:U33)</f>
        <v>18000</v>
      </c>
      <c r="U34" s="614"/>
      <c r="V34" s="159">
        <f>SUM(V21:V33)</f>
        <v>0</v>
      </c>
      <c r="W34" s="676"/>
      <c r="X34" s="676"/>
      <c r="Y34" s="677"/>
      <c r="Z34" s="12"/>
      <c r="AA34" s="3"/>
      <c r="AB34" s="2"/>
      <c r="AC34" s="2"/>
      <c r="AD34" s="2"/>
      <c r="AE34" s="2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</row>
    <row r="35" spans="1:45" ht="9.75" customHeight="1">
      <c r="A35" s="68"/>
      <c r="B35" s="513"/>
      <c r="C35" s="513"/>
      <c r="D35" s="513"/>
      <c r="E35" s="118"/>
      <c r="F35" s="114"/>
      <c r="G35" s="118"/>
      <c r="H35" s="114"/>
      <c r="I35" s="675"/>
      <c r="J35" s="675"/>
      <c r="K35" s="114"/>
      <c r="L35" s="675"/>
      <c r="M35" s="675"/>
      <c r="N35" s="114"/>
      <c r="O35" s="675"/>
      <c r="P35" s="675"/>
      <c r="Q35" s="114"/>
      <c r="R35" s="118"/>
      <c r="S35" s="114"/>
      <c r="T35" s="675"/>
      <c r="U35" s="675"/>
      <c r="V35" s="116"/>
      <c r="W35" s="69"/>
      <c r="X35" s="69"/>
      <c r="Y35" s="69"/>
      <c r="Z35" s="12"/>
      <c r="AA35" s="3"/>
      <c r="AB35" s="2"/>
      <c r="AC35" s="2"/>
      <c r="AD35" s="2"/>
      <c r="AE35" s="2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</row>
    <row r="36" spans="1:45" ht="16.5" customHeight="1">
      <c r="A36" s="84"/>
      <c r="B36" s="84"/>
      <c r="C36" s="681"/>
      <c r="D36" s="681"/>
      <c r="E36" s="344"/>
      <c r="F36" s="115"/>
      <c r="G36" s="344"/>
      <c r="H36" s="345"/>
      <c r="I36" s="680"/>
      <c r="J36" s="680"/>
      <c r="K36" s="346"/>
      <c r="L36" s="679"/>
      <c r="M36" s="679"/>
      <c r="N36" s="346"/>
      <c r="O36" s="679"/>
      <c r="P36" s="679"/>
      <c r="Q36" s="346"/>
      <c r="R36" s="344"/>
      <c r="S36" s="346"/>
      <c r="T36" s="679"/>
      <c r="U36" s="679"/>
      <c r="V36" s="346"/>
      <c r="W36" s="576" t="s">
        <v>161</v>
      </c>
      <c r="X36" s="576"/>
      <c r="Y36" s="576"/>
      <c r="Z36" s="12"/>
      <c r="AA36" s="3"/>
      <c r="AB36" s="2"/>
      <c r="AC36" s="2"/>
      <c r="AD36" s="2"/>
      <c r="AE36" s="2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</row>
    <row r="37" spans="1:45" ht="12.75" customHeight="1" thickBot="1">
      <c r="A37" s="123"/>
      <c r="B37" s="123"/>
      <c r="C37" s="84"/>
      <c r="D37" s="84"/>
      <c r="E37" s="119"/>
      <c r="F37" s="115"/>
      <c r="G37" s="120"/>
      <c r="H37" s="115"/>
      <c r="I37" s="120"/>
      <c r="J37" s="120"/>
      <c r="K37" s="115"/>
      <c r="L37" s="120"/>
      <c r="M37" s="120"/>
      <c r="N37" s="115"/>
      <c r="O37" s="120"/>
      <c r="P37" s="120"/>
      <c r="Q37" s="115"/>
      <c r="R37" s="120"/>
      <c r="S37" s="115"/>
      <c r="T37" s="120"/>
      <c r="U37" s="120"/>
      <c r="V37" s="115"/>
      <c r="W37" s="576"/>
      <c r="X37" s="576"/>
      <c r="Y37" s="576"/>
      <c r="Z37" s="12"/>
      <c r="AA37" s="3"/>
      <c r="AB37" s="2"/>
      <c r="AC37" s="2"/>
      <c r="AD37" s="2"/>
      <c r="AE37" s="2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</row>
    <row r="38" spans="1:45" ht="19.5" customHeight="1" thickBot="1">
      <c r="A38" s="123"/>
      <c r="B38" s="84"/>
      <c r="C38" s="593" t="s">
        <v>22</v>
      </c>
      <c r="D38" s="594"/>
      <c r="E38" s="163">
        <f>SUM(E19,,E34,E36)</f>
        <v>54290</v>
      </c>
      <c r="F38" s="164">
        <f>SUM(F19,,F34,F36)</f>
        <v>0</v>
      </c>
      <c r="G38" s="163">
        <f>SUM(G19,,G34,G36)</f>
        <v>7010</v>
      </c>
      <c r="H38" s="164">
        <f>SUM(H19,,H34,H36)</f>
        <v>0</v>
      </c>
      <c r="I38" s="606">
        <f>SUM(I19,,I34,I36)</f>
        <v>7280</v>
      </c>
      <c r="J38" s="607"/>
      <c r="K38" s="164">
        <f>SUM(K19,K34,K36)</f>
        <v>0</v>
      </c>
      <c r="L38" s="617">
        <f>SUM(L19,L34,L36)</f>
        <v>4830</v>
      </c>
      <c r="M38" s="618"/>
      <c r="N38" s="164">
        <f>SUM(N19,N34,N36)</f>
        <v>0</v>
      </c>
      <c r="O38" s="617">
        <f>SUM(O19,O34,O36)</f>
        <v>1070</v>
      </c>
      <c r="P38" s="618"/>
      <c r="Q38" s="164">
        <f>SUM(Q19,Q34,Q36)</f>
        <v>0</v>
      </c>
      <c r="R38" s="163">
        <f>SUM(R19,R34,R36)</f>
        <v>570</v>
      </c>
      <c r="S38" s="164">
        <f>SUM(S19,S34,S36)</f>
        <v>0</v>
      </c>
      <c r="T38" s="617">
        <f>SUM(T19,T34,T36)</f>
        <v>33530</v>
      </c>
      <c r="U38" s="618"/>
      <c r="V38" s="174">
        <f>SUM(V19,V34,V36)</f>
        <v>0</v>
      </c>
      <c r="W38" s="576"/>
      <c r="X38" s="576"/>
      <c r="Y38" s="576"/>
      <c r="Z38" s="12"/>
      <c r="AA38" s="3"/>
      <c r="AB38" s="2"/>
      <c r="AC38" s="2"/>
      <c r="AD38" s="2"/>
      <c r="AE38" s="2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</row>
    <row r="39" spans="1:45" ht="15" customHeight="1">
      <c r="A39" s="91"/>
      <c r="B39" s="92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93"/>
      <c r="Y39" s="60"/>
      <c r="Z39" s="12"/>
      <c r="AA39" s="3"/>
      <c r="AB39" s="2"/>
      <c r="AC39" s="2"/>
      <c r="AD39" s="2"/>
      <c r="AE39" s="2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</row>
    <row r="40" spans="1:45" ht="13.5" customHeight="1">
      <c r="A40" s="60"/>
      <c r="B40" s="60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12"/>
      <c r="AA40" s="3"/>
      <c r="AB40" s="2"/>
      <c r="AC40" s="2"/>
      <c r="AD40" s="2"/>
      <c r="AE40" s="2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</row>
    <row r="41" spans="1:45" ht="13.5" customHeight="1">
      <c r="A41" s="60"/>
      <c r="B41" s="60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2"/>
      <c r="AA41" s="3"/>
      <c r="AB41" s="2"/>
      <c r="AC41" s="2"/>
      <c r="AD41" s="2"/>
      <c r="AE41" s="2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</row>
    <row r="42" spans="26:45" ht="13.5" customHeight="1">
      <c r="Z42" s="13"/>
      <c r="AA42" s="3"/>
      <c r="AB42" s="2"/>
      <c r="AC42" s="2"/>
      <c r="AD42" s="2"/>
      <c r="AE42" s="2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</row>
    <row r="43" spans="1:45" ht="13.5" customHeight="1">
      <c r="A43" s="26"/>
      <c r="B43" s="26"/>
      <c r="C43" s="26"/>
      <c r="D43" s="26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6"/>
      <c r="Y43" s="23"/>
      <c r="Z43" s="10"/>
      <c r="AA43" s="3"/>
      <c r="AB43" s="2"/>
      <c r="AC43" s="2"/>
      <c r="AD43" s="2"/>
      <c r="AE43" s="2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</row>
    <row r="44" spans="1:45" ht="13.5" customHeight="1">
      <c r="A44" s="17"/>
      <c r="AA44" s="2"/>
      <c r="AB44" s="2"/>
      <c r="AC44" s="2"/>
      <c r="AD44" s="2"/>
      <c r="AE44" s="2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</row>
    <row r="45" spans="1:45" ht="13.5" customHeight="1">
      <c r="A45" s="16"/>
      <c r="Z45" s="2"/>
      <c r="AA45" s="2"/>
      <c r="AB45" s="2"/>
      <c r="AC45" s="2"/>
      <c r="AD45" s="2"/>
      <c r="AE45" s="2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</row>
    <row r="46" spans="1:45" ht="13.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</row>
    <row r="47" spans="1:45" ht="13.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</row>
    <row r="48" spans="1:45" ht="13.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</row>
    <row r="49" spans="1:45" ht="13.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</row>
    <row r="50" spans="1:45" ht="13.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</row>
    <row r="51" spans="1:45" ht="13.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</row>
    <row r="52" spans="1:45" ht="13.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</row>
  </sheetData>
  <sheetProtection password="DC29" sheet="1" selectLockedCells="1"/>
  <mergeCells count="191">
    <mergeCell ref="T36:U36"/>
    <mergeCell ref="O36:P36"/>
    <mergeCell ref="L36:M36"/>
    <mergeCell ref="I36:J36"/>
    <mergeCell ref="C36:D36"/>
    <mergeCell ref="A16:B18"/>
    <mergeCell ref="A21:A33"/>
    <mergeCell ref="A34:D34"/>
    <mergeCell ref="A19:D19"/>
    <mergeCell ref="C21:D21"/>
    <mergeCell ref="C22:D22"/>
    <mergeCell ref="C32:D32"/>
    <mergeCell ref="B30:B31"/>
    <mergeCell ref="C31:D31"/>
    <mergeCell ref="C33:D33"/>
    <mergeCell ref="T31:U31"/>
    <mergeCell ref="O29:P29"/>
    <mergeCell ref="O30:P30"/>
    <mergeCell ref="B27:B29"/>
    <mergeCell ref="C28:D28"/>
    <mergeCell ref="W31:Y31"/>
    <mergeCell ref="B35:D35"/>
    <mergeCell ref="W34:Y34"/>
    <mergeCell ref="I31:J31"/>
    <mergeCell ref="W32:Y32"/>
    <mergeCell ref="B21:B26"/>
    <mergeCell ref="T34:U34"/>
    <mergeCell ref="L33:M33"/>
    <mergeCell ref="B32:B33"/>
    <mergeCell ref="I33:J33"/>
    <mergeCell ref="O34:P34"/>
    <mergeCell ref="O33:P33"/>
    <mergeCell ref="I32:J32"/>
    <mergeCell ref="I35:J35"/>
    <mergeCell ref="L35:M35"/>
    <mergeCell ref="T35:U35"/>
    <mergeCell ref="O32:P32"/>
    <mergeCell ref="O35:P35"/>
    <mergeCell ref="T32:U32"/>
    <mergeCell ref="L32:M32"/>
    <mergeCell ref="W33:Y33"/>
    <mergeCell ref="L34:M34"/>
    <mergeCell ref="W23:Y23"/>
    <mergeCell ref="W27:Y27"/>
    <mergeCell ref="T27:U27"/>
    <mergeCell ref="O28:P28"/>
    <mergeCell ref="O27:P27"/>
    <mergeCell ref="W30:Y30"/>
    <mergeCell ref="L31:M31"/>
    <mergeCell ref="W25:Y25"/>
    <mergeCell ref="O18:P18"/>
    <mergeCell ref="W29:Y29"/>
    <mergeCell ref="T29:U29"/>
    <mergeCell ref="T22:U22"/>
    <mergeCell ref="T25:U25"/>
    <mergeCell ref="W26:Y26"/>
    <mergeCell ref="W22:Y22"/>
    <mergeCell ref="T26:U26"/>
    <mergeCell ref="W28:Y28"/>
    <mergeCell ref="O22:P22"/>
    <mergeCell ref="W17:Y17"/>
    <mergeCell ref="W18:Y18"/>
    <mergeCell ref="W19:Y19"/>
    <mergeCell ref="O26:P26"/>
    <mergeCell ref="O23:P23"/>
    <mergeCell ref="T18:U18"/>
    <mergeCell ref="O17:P17"/>
    <mergeCell ref="W21:Y21"/>
    <mergeCell ref="W24:Y24"/>
    <mergeCell ref="O25:P25"/>
    <mergeCell ref="C29:D29"/>
    <mergeCell ref="T30:U30"/>
    <mergeCell ref="C30:D30"/>
    <mergeCell ref="C27:D27"/>
    <mergeCell ref="I30:J30"/>
    <mergeCell ref="T28:U28"/>
    <mergeCell ref="C25:D25"/>
    <mergeCell ref="C23:D23"/>
    <mergeCell ref="C24:D24"/>
    <mergeCell ref="I16:J16"/>
    <mergeCell ref="I21:J21"/>
    <mergeCell ref="I18:J18"/>
    <mergeCell ref="C16:D16"/>
    <mergeCell ref="C17:D17"/>
    <mergeCell ref="I17:J17"/>
    <mergeCell ref="I19:J19"/>
    <mergeCell ref="L12:M12"/>
    <mergeCell ref="L13:M13"/>
    <mergeCell ref="I14:J14"/>
    <mergeCell ref="I15:J15"/>
    <mergeCell ref="I12:J12"/>
    <mergeCell ref="I13:J13"/>
    <mergeCell ref="I25:J25"/>
    <mergeCell ref="I24:J24"/>
    <mergeCell ref="L25:M25"/>
    <mergeCell ref="L21:M21"/>
    <mergeCell ref="L22:M22"/>
    <mergeCell ref="I23:J23"/>
    <mergeCell ref="L24:M24"/>
    <mergeCell ref="O10:P10"/>
    <mergeCell ref="O11:P11"/>
    <mergeCell ref="O13:P13"/>
    <mergeCell ref="O14:P14"/>
    <mergeCell ref="O12:P12"/>
    <mergeCell ref="O15:P15"/>
    <mergeCell ref="O16:P16"/>
    <mergeCell ref="T38:U38"/>
    <mergeCell ref="T24:U24"/>
    <mergeCell ref="O38:P38"/>
    <mergeCell ref="O31:P31"/>
    <mergeCell ref="O19:P19"/>
    <mergeCell ref="O21:P21"/>
    <mergeCell ref="T23:U23"/>
    <mergeCell ref="T19:U19"/>
    <mergeCell ref="T21:U21"/>
    <mergeCell ref="L38:M38"/>
    <mergeCell ref="L16:M16"/>
    <mergeCell ref="L17:M17"/>
    <mergeCell ref="L18:M18"/>
    <mergeCell ref="L19:M19"/>
    <mergeCell ref="L27:M27"/>
    <mergeCell ref="L29:M29"/>
    <mergeCell ref="L28:M28"/>
    <mergeCell ref="L30:M30"/>
    <mergeCell ref="L26:M26"/>
    <mergeCell ref="I38:J38"/>
    <mergeCell ref="L9:M9"/>
    <mergeCell ref="L10:M10"/>
    <mergeCell ref="I9:J9"/>
    <mergeCell ref="I11:J11"/>
    <mergeCell ref="I26:J26"/>
    <mergeCell ref="I27:J27"/>
    <mergeCell ref="I28:J28"/>
    <mergeCell ref="I34:J34"/>
    <mergeCell ref="I29:J29"/>
    <mergeCell ref="C38:D38"/>
    <mergeCell ref="W11:Y11"/>
    <mergeCell ref="W12:Y12"/>
    <mergeCell ref="W13:Y13"/>
    <mergeCell ref="W14:Y14"/>
    <mergeCell ref="W15:Y15"/>
    <mergeCell ref="T14:U14"/>
    <mergeCell ref="T15:U15"/>
    <mergeCell ref="L14:M14"/>
    <mergeCell ref="L15:M15"/>
    <mergeCell ref="W16:Y16"/>
    <mergeCell ref="T9:U9"/>
    <mergeCell ref="T10:U10"/>
    <mergeCell ref="T11:U11"/>
    <mergeCell ref="W9:Y9"/>
    <mergeCell ref="T12:U12"/>
    <mergeCell ref="T13:U13"/>
    <mergeCell ref="T16:U16"/>
    <mergeCell ref="F6:F7"/>
    <mergeCell ref="A9:B15"/>
    <mergeCell ref="C9:D9"/>
    <mergeCell ref="C10:D10"/>
    <mergeCell ref="C11:D11"/>
    <mergeCell ref="C12:D12"/>
    <mergeCell ref="C13:D13"/>
    <mergeCell ref="A6:B7"/>
    <mergeCell ref="C6:D7"/>
    <mergeCell ref="I3:M4"/>
    <mergeCell ref="I6:K6"/>
    <mergeCell ref="I7:J7"/>
    <mergeCell ref="L6:N6"/>
    <mergeCell ref="L7:M7"/>
    <mergeCell ref="T3:V4"/>
    <mergeCell ref="T6:V6"/>
    <mergeCell ref="T7:U7"/>
    <mergeCell ref="O6:Q6"/>
    <mergeCell ref="G6:H6"/>
    <mergeCell ref="Q2:S2"/>
    <mergeCell ref="Q3:S4"/>
    <mergeCell ref="A3:C4"/>
    <mergeCell ref="D2:H2"/>
    <mergeCell ref="A2:C2"/>
    <mergeCell ref="N2:P2"/>
    <mergeCell ref="N3:P4"/>
    <mergeCell ref="D3:H4"/>
    <mergeCell ref="E6:E7"/>
    <mergeCell ref="V1:X1"/>
    <mergeCell ref="W36:Y38"/>
    <mergeCell ref="I2:M2"/>
    <mergeCell ref="W10:Y10"/>
    <mergeCell ref="R6:S6"/>
    <mergeCell ref="O7:P7"/>
    <mergeCell ref="W2:X2"/>
    <mergeCell ref="W3:X4"/>
    <mergeCell ref="W6:Y7"/>
    <mergeCell ref="T2:V2"/>
  </mergeCells>
  <printOptions/>
  <pageMargins left="0.3937007874015748" right="0" top="0.1968503937007874" bottom="0" header="0.5118110236220472" footer="0.511811023622047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O48"/>
  <sheetViews>
    <sheetView zoomScalePageLayoutView="0" workbookViewId="0" topLeftCell="A1">
      <selection activeCell="K19" sqref="K19:K20"/>
    </sheetView>
  </sheetViews>
  <sheetFormatPr defaultColWidth="9.00390625" defaultRowHeight="13.5"/>
  <cols>
    <col min="1" max="1" width="6.375" style="0" customWidth="1"/>
    <col min="2" max="2" width="7.625" style="0" customWidth="1"/>
    <col min="3" max="3" width="10.625" style="0" customWidth="1"/>
    <col min="4" max="5" width="7.625" style="0" customWidth="1"/>
    <col min="6" max="6" width="7.125" style="0" customWidth="1"/>
    <col min="7" max="7" width="7.625" style="0" customWidth="1"/>
    <col min="8" max="8" width="7.125" style="0" customWidth="1"/>
    <col min="9" max="9" width="7.625" style="0" customWidth="1"/>
    <col min="10" max="10" width="7.125" style="0" customWidth="1"/>
    <col min="11" max="11" width="7.625" style="0" customWidth="1"/>
    <col min="12" max="12" width="7.125" style="0" customWidth="1"/>
    <col min="13" max="13" width="7.625" style="0" customWidth="1"/>
    <col min="14" max="14" width="7.125" style="0" customWidth="1"/>
    <col min="15" max="15" width="7.625" style="0" customWidth="1"/>
    <col min="16" max="20" width="6.125" style="0" customWidth="1"/>
    <col min="21" max="21" width="17.625" style="0" customWidth="1"/>
    <col min="22" max="22" width="16.625" style="0" customWidth="1"/>
    <col min="23" max="26" width="6.625" style="0" customWidth="1"/>
    <col min="27" max="27" width="18.625" style="0" customWidth="1"/>
    <col min="28" max="29" width="5.625" style="0" customWidth="1"/>
  </cols>
  <sheetData>
    <row r="1" spans="1:41" ht="21" customHeight="1" thickBot="1">
      <c r="A1" s="76" t="s">
        <v>93</v>
      </c>
      <c r="B1" s="76"/>
      <c r="C1" s="76"/>
      <c r="D1" s="266" t="s">
        <v>164</v>
      </c>
      <c r="E1" s="77"/>
      <c r="F1" s="77"/>
      <c r="G1" s="77"/>
      <c r="H1" s="77"/>
      <c r="I1" s="78"/>
      <c r="J1" s="79"/>
      <c r="K1" s="73"/>
      <c r="L1" s="73"/>
      <c r="M1" s="73"/>
      <c r="N1" s="73"/>
      <c r="O1" s="73"/>
      <c r="P1" s="422" t="str">
        <f>'一関地区'!V1</f>
        <v>令和元年9月1日改正版</v>
      </c>
      <c r="Q1" s="692"/>
      <c r="R1" s="692"/>
      <c r="S1" s="6"/>
      <c r="T1" s="6"/>
      <c r="U1" s="6"/>
      <c r="V1" s="6"/>
      <c r="W1" s="2"/>
      <c r="X1" s="2"/>
      <c r="Y1" s="2"/>
      <c r="Z1" s="2"/>
      <c r="AA1" s="2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</row>
    <row r="2" spans="1:41" ht="13.5">
      <c r="A2" s="721" t="str">
        <f>'一関地区'!A2</f>
        <v>広告主名</v>
      </c>
      <c r="B2" s="543"/>
      <c r="C2" s="543"/>
      <c r="D2" s="543" t="s">
        <v>8</v>
      </c>
      <c r="E2" s="543"/>
      <c r="F2" s="543"/>
      <c r="G2" s="543"/>
      <c r="H2" s="543" t="s">
        <v>9</v>
      </c>
      <c r="I2" s="543"/>
      <c r="J2" s="543"/>
      <c r="K2" s="543" t="s">
        <v>10</v>
      </c>
      <c r="L2" s="543"/>
      <c r="M2" s="543" t="s">
        <v>11</v>
      </c>
      <c r="N2" s="543"/>
      <c r="O2" s="543" t="s">
        <v>12</v>
      </c>
      <c r="P2" s="543"/>
      <c r="Q2" s="543" t="s">
        <v>94</v>
      </c>
      <c r="R2" s="544"/>
      <c r="S2" s="28"/>
      <c r="T2" s="8"/>
      <c r="V2" s="7"/>
      <c r="AA2" s="2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</row>
    <row r="3" spans="1:41" ht="10.5" customHeight="1">
      <c r="A3" s="714"/>
      <c r="B3" s="545"/>
      <c r="C3" s="545"/>
      <c r="D3" s="545"/>
      <c r="E3" s="545"/>
      <c r="F3" s="545"/>
      <c r="G3" s="545"/>
      <c r="H3" s="545"/>
      <c r="I3" s="545"/>
      <c r="J3" s="545"/>
      <c r="K3" s="545"/>
      <c r="L3" s="545"/>
      <c r="M3" s="690">
        <f>'一関地区'!F34+'胆江地区'!F31+'北上・花巻地区'!F38+'栗原市'!E24</f>
        <v>0</v>
      </c>
      <c r="N3" s="545"/>
      <c r="O3" s="699"/>
      <c r="P3" s="699"/>
      <c r="Q3" s="693"/>
      <c r="R3" s="694"/>
      <c r="S3" s="40"/>
      <c r="T3" s="40"/>
      <c r="V3" s="7"/>
      <c r="AA3" s="2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</row>
    <row r="4" spans="1:41" ht="10.5" customHeight="1" thickBot="1">
      <c r="A4" s="715"/>
      <c r="B4" s="546"/>
      <c r="C4" s="546"/>
      <c r="D4" s="546"/>
      <c r="E4" s="546"/>
      <c r="F4" s="546"/>
      <c r="G4" s="546"/>
      <c r="H4" s="546"/>
      <c r="I4" s="546"/>
      <c r="J4" s="546"/>
      <c r="K4" s="546"/>
      <c r="L4" s="546"/>
      <c r="M4" s="546"/>
      <c r="N4" s="546"/>
      <c r="O4" s="700"/>
      <c r="P4" s="700"/>
      <c r="Q4" s="695"/>
      <c r="R4" s="696"/>
      <c r="S4" s="40"/>
      <c r="T4" s="40"/>
      <c r="V4" s="7"/>
      <c r="AA4" s="2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</row>
    <row r="5" spans="1:41" ht="6" customHeight="1" thickBot="1">
      <c r="A5" s="81"/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"/>
      <c r="T5" s="9"/>
      <c r="U5" s="9"/>
      <c r="V5" s="9"/>
      <c r="W5" s="3"/>
      <c r="X5" s="3"/>
      <c r="Y5" s="3"/>
      <c r="Z5" s="3"/>
      <c r="AA5" s="2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</row>
    <row r="6" spans="1:41" ht="16.5" customHeight="1">
      <c r="A6" s="535" t="s">
        <v>13</v>
      </c>
      <c r="B6" s="531"/>
      <c r="C6" s="532" t="s">
        <v>14</v>
      </c>
      <c r="D6" s="532" t="s">
        <v>15</v>
      </c>
      <c r="E6" s="532" t="s">
        <v>18</v>
      </c>
      <c r="F6" s="537" t="s">
        <v>2</v>
      </c>
      <c r="G6" s="539"/>
      <c r="H6" s="537" t="s">
        <v>23</v>
      </c>
      <c r="I6" s="539"/>
      <c r="J6" s="537" t="s">
        <v>24</v>
      </c>
      <c r="K6" s="539"/>
      <c r="L6" s="537" t="s">
        <v>0</v>
      </c>
      <c r="M6" s="538"/>
      <c r="N6" s="537" t="s">
        <v>25</v>
      </c>
      <c r="O6" s="538"/>
      <c r="P6" s="703" t="s">
        <v>26</v>
      </c>
      <c r="Q6" s="703"/>
      <c r="R6" s="704"/>
      <c r="S6" s="29"/>
      <c r="T6" s="29"/>
      <c r="U6" s="29"/>
      <c r="V6" s="8"/>
      <c r="W6" s="3"/>
      <c r="X6" s="3"/>
      <c r="Y6" s="3"/>
      <c r="Z6" s="3"/>
      <c r="AA6" s="3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</row>
    <row r="7" spans="1:41" ht="16.5" customHeight="1" thickBot="1">
      <c r="A7" s="536"/>
      <c r="B7" s="534"/>
      <c r="C7" s="533"/>
      <c r="D7" s="533"/>
      <c r="E7" s="533"/>
      <c r="F7" s="82" t="s">
        <v>17</v>
      </c>
      <c r="G7" s="82" t="s">
        <v>18</v>
      </c>
      <c r="H7" s="82" t="s">
        <v>17</v>
      </c>
      <c r="I7" s="82" t="s">
        <v>18</v>
      </c>
      <c r="J7" s="82" t="s">
        <v>17</v>
      </c>
      <c r="K7" s="82" t="s">
        <v>18</v>
      </c>
      <c r="L7" s="82" t="s">
        <v>17</v>
      </c>
      <c r="M7" s="83" t="s">
        <v>18</v>
      </c>
      <c r="N7" s="82" t="s">
        <v>17</v>
      </c>
      <c r="O7" s="83" t="s">
        <v>18</v>
      </c>
      <c r="P7" s="705"/>
      <c r="Q7" s="705"/>
      <c r="R7" s="706"/>
      <c r="S7" s="29"/>
      <c r="T7" s="29"/>
      <c r="U7" s="29"/>
      <c r="V7" s="8"/>
      <c r="AA7" s="3"/>
      <c r="AB7" s="3"/>
      <c r="AC7" s="3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</row>
    <row r="8" spans="1:41" ht="6" customHeight="1" thickBot="1">
      <c r="A8" s="84"/>
      <c r="B8" s="84"/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77"/>
      <c r="Q8" s="77"/>
      <c r="R8" s="77"/>
      <c r="S8" s="29"/>
      <c r="T8" s="29"/>
      <c r="U8" s="29"/>
      <c r="V8" s="8"/>
      <c r="AA8" s="3"/>
      <c r="AB8" s="3"/>
      <c r="AC8" s="3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</row>
    <row r="9" spans="1:41" ht="16.5" customHeight="1" thickBot="1">
      <c r="A9" s="525" t="s">
        <v>149</v>
      </c>
      <c r="B9" s="542" t="s">
        <v>134</v>
      </c>
      <c r="C9" s="127"/>
      <c r="D9" s="131"/>
      <c r="E9" s="136"/>
      <c r="F9" s="305"/>
      <c r="G9" s="377"/>
      <c r="H9" s="311"/>
      <c r="I9" s="377"/>
      <c r="J9" s="306"/>
      <c r="K9" s="208"/>
      <c r="L9" s="132"/>
      <c r="M9" s="208"/>
      <c r="N9" s="132"/>
      <c r="O9" s="208"/>
      <c r="P9" s="708"/>
      <c r="Q9" s="708"/>
      <c r="R9" s="709"/>
      <c r="S9" s="29"/>
      <c r="T9" s="29"/>
      <c r="U9" s="37"/>
      <c r="V9" s="8"/>
      <c r="AA9" s="3"/>
      <c r="AB9" s="3"/>
      <c r="AC9" s="3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</row>
    <row r="10" spans="1:41" ht="16.5" customHeight="1" thickBot="1">
      <c r="A10" s="526"/>
      <c r="B10" s="516"/>
      <c r="C10" s="129" t="s">
        <v>115</v>
      </c>
      <c r="D10" s="369">
        <v>2100</v>
      </c>
      <c r="E10" s="137">
        <f>SUM(G10,I10,K10,M10,O10)</f>
        <v>0</v>
      </c>
      <c r="F10" s="307">
        <v>100</v>
      </c>
      <c r="G10" s="310"/>
      <c r="H10" s="371">
        <v>2000</v>
      </c>
      <c r="I10" s="310"/>
      <c r="J10" s="308"/>
      <c r="K10" s="204"/>
      <c r="L10" s="133"/>
      <c r="M10" s="312"/>
      <c r="N10" s="133"/>
      <c r="O10" s="204"/>
      <c r="P10" s="697" t="s">
        <v>116</v>
      </c>
      <c r="Q10" s="697"/>
      <c r="R10" s="698"/>
      <c r="S10" s="19"/>
      <c r="T10" s="19"/>
      <c r="U10" s="38"/>
      <c r="V10" s="13"/>
      <c r="AA10" s="10"/>
      <c r="AB10" s="4"/>
      <c r="AC10" s="4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</row>
    <row r="11" spans="1:41" ht="16.5" customHeight="1" thickBot="1">
      <c r="A11" s="526"/>
      <c r="B11" s="716" t="s">
        <v>133</v>
      </c>
      <c r="C11" s="129" t="s">
        <v>128</v>
      </c>
      <c r="D11" s="303">
        <v>3200</v>
      </c>
      <c r="E11" s="138">
        <f>SUM(G11,I11,K11,M11,O11)</f>
        <v>0</v>
      </c>
      <c r="F11" s="133"/>
      <c r="G11" s="309"/>
      <c r="H11" s="307">
        <v>3200</v>
      </c>
      <c r="I11" s="310"/>
      <c r="J11" s="308"/>
      <c r="K11" s="204"/>
      <c r="L11" s="372"/>
      <c r="M11" s="378"/>
      <c r="N11" s="308"/>
      <c r="O11" s="204"/>
      <c r="P11" s="697" t="s">
        <v>246</v>
      </c>
      <c r="Q11" s="697"/>
      <c r="R11" s="698"/>
      <c r="S11" s="21"/>
      <c r="T11" s="19"/>
      <c r="U11" s="39"/>
      <c r="V11" s="11"/>
      <c r="AA11" s="10"/>
      <c r="AB11" s="4"/>
      <c r="AC11" s="4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</row>
    <row r="12" spans="1:41" ht="16.5" customHeight="1" thickBot="1">
      <c r="A12" s="526"/>
      <c r="B12" s="716"/>
      <c r="C12" s="129" t="s">
        <v>150</v>
      </c>
      <c r="D12" s="303">
        <v>450</v>
      </c>
      <c r="E12" s="138">
        <f>SUM(G12,I12,K12,M12,O12)</f>
        <v>0</v>
      </c>
      <c r="F12" s="133"/>
      <c r="G12" s="204"/>
      <c r="H12" s="133"/>
      <c r="I12" s="355"/>
      <c r="J12" s="307">
        <v>450</v>
      </c>
      <c r="K12" s="310"/>
      <c r="L12" s="308"/>
      <c r="M12" s="309"/>
      <c r="N12" s="133"/>
      <c r="O12" s="312"/>
      <c r="P12" s="697" t="s">
        <v>121</v>
      </c>
      <c r="Q12" s="697"/>
      <c r="R12" s="698"/>
      <c r="S12" s="20"/>
      <c r="T12" s="20"/>
      <c r="U12" s="39"/>
      <c r="V12" s="11"/>
      <c r="AA12" s="10"/>
      <c r="AB12" s="4"/>
      <c r="AC12" s="4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</row>
    <row r="13" spans="1:41" ht="16.5" customHeight="1" thickBot="1">
      <c r="A13" s="526"/>
      <c r="B13" s="516" t="s">
        <v>135</v>
      </c>
      <c r="C13" s="129" t="s">
        <v>151</v>
      </c>
      <c r="D13" s="304">
        <v>550</v>
      </c>
      <c r="E13" s="138">
        <f>SUM(G13,I13,K13,M13,O13)</f>
        <v>0</v>
      </c>
      <c r="F13" s="133"/>
      <c r="G13" s="204"/>
      <c r="H13" s="133"/>
      <c r="I13" s="355"/>
      <c r="J13" s="307">
        <v>450</v>
      </c>
      <c r="K13" s="310"/>
      <c r="L13" s="308"/>
      <c r="M13" s="204"/>
      <c r="N13" s="307">
        <v>100</v>
      </c>
      <c r="O13" s="310"/>
      <c r="P13" s="710" t="s">
        <v>249</v>
      </c>
      <c r="Q13" s="697"/>
      <c r="R13" s="698"/>
      <c r="S13" s="19"/>
      <c r="T13" s="19"/>
      <c r="U13" s="39"/>
      <c r="V13" s="11"/>
      <c r="AA13" s="10"/>
      <c r="AB13" s="4"/>
      <c r="AC13" s="4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</row>
    <row r="14" spans="1:41" ht="9" customHeight="1">
      <c r="A14" s="526"/>
      <c r="B14" s="516"/>
      <c r="C14" s="419" t="s">
        <v>152</v>
      </c>
      <c r="D14" s="717">
        <v>4400</v>
      </c>
      <c r="E14" s="691">
        <f>SUM(G14,I14,K14,M14,O14)</f>
        <v>0</v>
      </c>
      <c r="F14" s="701"/>
      <c r="G14" s="707"/>
      <c r="H14" s="720">
        <v>4400</v>
      </c>
      <c r="I14" s="711"/>
      <c r="J14" s="702"/>
      <c r="K14" s="707"/>
      <c r="L14" s="701"/>
      <c r="M14" s="707"/>
      <c r="N14" s="701"/>
      <c r="O14" s="707"/>
      <c r="P14" s="697" t="s">
        <v>251</v>
      </c>
      <c r="Q14" s="697"/>
      <c r="R14" s="698"/>
      <c r="S14" s="19"/>
      <c r="T14" s="19"/>
      <c r="U14" s="39"/>
      <c r="V14" s="11"/>
      <c r="AA14" s="10"/>
      <c r="AB14" s="4"/>
      <c r="AC14" s="4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</row>
    <row r="15" spans="1:41" ht="9" customHeight="1" thickBot="1">
      <c r="A15" s="526"/>
      <c r="B15" s="419" t="s">
        <v>136</v>
      </c>
      <c r="C15" s="419"/>
      <c r="D15" s="717"/>
      <c r="E15" s="691"/>
      <c r="F15" s="701"/>
      <c r="G15" s="707"/>
      <c r="H15" s="720"/>
      <c r="I15" s="712"/>
      <c r="J15" s="702"/>
      <c r="K15" s="707"/>
      <c r="L15" s="701"/>
      <c r="M15" s="707"/>
      <c r="N15" s="701"/>
      <c r="O15" s="707"/>
      <c r="P15" s="697"/>
      <c r="Q15" s="697"/>
      <c r="R15" s="698"/>
      <c r="S15" s="19"/>
      <c r="T15" s="19"/>
      <c r="U15" s="39"/>
      <c r="V15" s="11"/>
      <c r="AA15" s="10"/>
      <c r="AB15" s="4"/>
      <c r="AC15" s="4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</row>
    <row r="16" spans="1:41" ht="6" customHeight="1">
      <c r="A16" s="526"/>
      <c r="B16" s="419"/>
      <c r="C16" s="419" t="s">
        <v>153</v>
      </c>
      <c r="D16" s="717">
        <v>4000</v>
      </c>
      <c r="E16" s="691">
        <f>SUM(G16,I16,K16,M16,O16)</f>
        <v>0</v>
      </c>
      <c r="F16" s="701"/>
      <c r="G16" s="707"/>
      <c r="H16" s="720">
        <v>4000</v>
      </c>
      <c r="I16" s="711"/>
      <c r="J16" s="719"/>
      <c r="K16" s="707"/>
      <c r="L16" s="701"/>
      <c r="M16" s="707"/>
      <c r="N16" s="701"/>
      <c r="O16" s="707"/>
      <c r="P16" s="729" t="s">
        <v>116</v>
      </c>
      <c r="Q16" s="729"/>
      <c r="R16" s="730"/>
      <c r="S16" s="19"/>
      <c r="T16" s="19"/>
      <c r="U16" s="39"/>
      <c r="V16" s="11"/>
      <c r="AA16" s="10"/>
      <c r="AB16" s="4"/>
      <c r="AC16" s="4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</row>
    <row r="17" spans="1:41" ht="6" customHeight="1">
      <c r="A17" s="526"/>
      <c r="B17" s="419" t="s">
        <v>137</v>
      </c>
      <c r="C17" s="419"/>
      <c r="D17" s="717"/>
      <c r="E17" s="691"/>
      <c r="F17" s="701"/>
      <c r="G17" s="707"/>
      <c r="H17" s="720"/>
      <c r="I17" s="724"/>
      <c r="J17" s="719"/>
      <c r="K17" s="707"/>
      <c r="L17" s="701"/>
      <c r="M17" s="707"/>
      <c r="N17" s="701"/>
      <c r="O17" s="707"/>
      <c r="P17" s="729"/>
      <c r="Q17" s="729"/>
      <c r="R17" s="730"/>
      <c r="S17" s="30"/>
      <c r="T17" s="31"/>
      <c r="U17" s="39"/>
      <c r="V17" s="14"/>
      <c r="AA17" s="10"/>
      <c r="AB17" s="4"/>
      <c r="AC17" s="4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</row>
    <row r="18" spans="1:41" ht="6" customHeight="1" thickBot="1">
      <c r="A18" s="526"/>
      <c r="B18" s="419"/>
      <c r="C18" s="419"/>
      <c r="D18" s="717"/>
      <c r="E18" s="691"/>
      <c r="F18" s="701"/>
      <c r="G18" s="707"/>
      <c r="H18" s="720"/>
      <c r="I18" s="712"/>
      <c r="J18" s="719"/>
      <c r="K18" s="707"/>
      <c r="L18" s="701"/>
      <c r="M18" s="707"/>
      <c r="N18" s="701"/>
      <c r="O18" s="707"/>
      <c r="P18" s="729"/>
      <c r="Q18" s="729"/>
      <c r="R18" s="730"/>
      <c r="S18" s="19"/>
      <c r="T18" s="19"/>
      <c r="U18" s="35"/>
      <c r="V18" s="13"/>
      <c r="AA18" s="10"/>
      <c r="AB18" s="3"/>
      <c r="AC18" s="3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</row>
    <row r="19" spans="1:41" ht="9.75" customHeight="1">
      <c r="A19" s="526"/>
      <c r="B19" s="129" t="s">
        <v>129</v>
      </c>
      <c r="C19" s="419" t="s">
        <v>117</v>
      </c>
      <c r="D19" s="717">
        <v>2300</v>
      </c>
      <c r="E19" s="691">
        <f>SUM(G19,I19,K19,M19,O19)</f>
        <v>0</v>
      </c>
      <c r="F19" s="701"/>
      <c r="G19" s="707"/>
      <c r="H19" s="720">
        <v>2300</v>
      </c>
      <c r="I19" s="711"/>
      <c r="J19" s="719"/>
      <c r="K19" s="707"/>
      <c r="L19" s="701"/>
      <c r="M19" s="707"/>
      <c r="N19" s="701"/>
      <c r="O19" s="707"/>
      <c r="P19" s="697" t="s">
        <v>116</v>
      </c>
      <c r="Q19" s="697"/>
      <c r="R19" s="698"/>
      <c r="S19" s="20"/>
      <c r="T19" s="20"/>
      <c r="U19" s="35"/>
      <c r="V19" s="13"/>
      <c r="AA19" s="10"/>
      <c r="AB19" s="2"/>
      <c r="AC19" s="2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</row>
    <row r="20" spans="1:41" ht="9.75" customHeight="1" thickBot="1">
      <c r="A20" s="526"/>
      <c r="B20" s="129" t="s">
        <v>130</v>
      </c>
      <c r="C20" s="419"/>
      <c r="D20" s="717"/>
      <c r="E20" s="691"/>
      <c r="F20" s="701"/>
      <c r="G20" s="707"/>
      <c r="H20" s="720"/>
      <c r="I20" s="712"/>
      <c r="J20" s="719"/>
      <c r="K20" s="707"/>
      <c r="L20" s="701"/>
      <c r="M20" s="707"/>
      <c r="N20" s="701"/>
      <c r="O20" s="707"/>
      <c r="P20" s="722"/>
      <c r="Q20" s="722"/>
      <c r="R20" s="723"/>
      <c r="S20" s="19"/>
      <c r="T20" s="19"/>
      <c r="U20" s="35"/>
      <c r="V20" s="13"/>
      <c r="AA20" s="10"/>
      <c r="AB20" s="2"/>
      <c r="AC20" s="2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</row>
    <row r="21" spans="1:41" ht="16.5" customHeight="1" thickBot="1">
      <c r="A21" s="526"/>
      <c r="B21" s="129" t="s">
        <v>131</v>
      </c>
      <c r="C21" s="129" t="s">
        <v>118</v>
      </c>
      <c r="D21" s="303">
        <v>1350</v>
      </c>
      <c r="E21" s="138">
        <f>SUM(G21,I21,K21,M21,O21)</f>
        <v>0</v>
      </c>
      <c r="F21" s="133"/>
      <c r="G21" s="204"/>
      <c r="H21" s="307">
        <v>1350</v>
      </c>
      <c r="I21" s="310"/>
      <c r="J21" s="308"/>
      <c r="K21" s="204"/>
      <c r="L21" s="133"/>
      <c r="M21" s="204"/>
      <c r="N21" s="133"/>
      <c r="O21" s="204"/>
      <c r="P21" s="697" t="s">
        <v>122</v>
      </c>
      <c r="Q21" s="697"/>
      <c r="R21" s="698"/>
      <c r="S21" s="21"/>
      <c r="T21" s="19"/>
      <c r="U21" s="35"/>
      <c r="V21" s="13"/>
      <c r="AA21" s="10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</row>
    <row r="22" spans="1:41" ht="16.5" customHeight="1" thickBot="1">
      <c r="A22" s="718"/>
      <c r="B22" s="130" t="s">
        <v>132</v>
      </c>
      <c r="C22" s="130" t="s">
        <v>119</v>
      </c>
      <c r="D22" s="368">
        <v>1350</v>
      </c>
      <c r="E22" s="139">
        <f>SUM(G22,I22,K22,M22,O22)</f>
        <v>0</v>
      </c>
      <c r="F22" s="134"/>
      <c r="G22" s="209"/>
      <c r="H22" s="367">
        <v>1350</v>
      </c>
      <c r="I22" s="310"/>
      <c r="J22" s="313"/>
      <c r="K22" s="209"/>
      <c r="L22" s="134"/>
      <c r="M22" s="209"/>
      <c r="N22" s="134"/>
      <c r="O22" s="209"/>
      <c r="P22" s="727" t="s">
        <v>116</v>
      </c>
      <c r="Q22" s="727"/>
      <c r="R22" s="728"/>
      <c r="S22" s="19"/>
      <c r="T22" s="19"/>
      <c r="U22" s="35"/>
      <c r="V22" s="13"/>
      <c r="AA22" s="10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</row>
    <row r="23" spans="1:41" ht="14.25" customHeight="1" thickBot="1">
      <c r="A23" s="85"/>
      <c r="B23" s="85"/>
      <c r="C23" s="70"/>
      <c r="D23" s="77"/>
      <c r="E23" s="125"/>
      <c r="F23" s="93"/>
      <c r="G23" s="126"/>
      <c r="H23" s="93"/>
      <c r="I23" s="126"/>
      <c r="J23" s="93"/>
      <c r="K23" s="126"/>
      <c r="L23" s="93"/>
      <c r="M23" s="126"/>
      <c r="N23" s="93"/>
      <c r="O23" s="126"/>
      <c r="P23" s="72"/>
      <c r="Q23" s="72"/>
      <c r="R23" s="72"/>
      <c r="S23" s="30"/>
      <c r="T23" s="32"/>
      <c r="U23" s="35"/>
      <c r="V23" s="13"/>
      <c r="AA23" s="10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</row>
    <row r="24" spans="1:41" ht="19.5" customHeight="1" thickBot="1">
      <c r="A24" s="85"/>
      <c r="B24" s="85"/>
      <c r="C24" s="140" t="s">
        <v>40</v>
      </c>
      <c r="D24" s="141">
        <f>SUM(D9:D22)</f>
        <v>19700</v>
      </c>
      <c r="E24" s="142">
        <f>SUM(E9,E10:E22)</f>
        <v>0</v>
      </c>
      <c r="F24" s="143">
        <f>SUM(F10:F23,F9)</f>
        <v>100</v>
      </c>
      <c r="G24" s="142">
        <f>SUM(G9,G10:G22)</f>
        <v>0</v>
      </c>
      <c r="H24" s="143">
        <f aca="true" t="shared" si="0" ref="H24:O24">SUM(H9:H22)</f>
        <v>18600</v>
      </c>
      <c r="I24" s="142">
        <f t="shared" si="0"/>
        <v>0</v>
      </c>
      <c r="J24" s="144">
        <f t="shared" si="0"/>
        <v>900</v>
      </c>
      <c r="K24" s="142">
        <f t="shared" si="0"/>
        <v>0</v>
      </c>
      <c r="L24" s="144">
        <f t="shared" si="0"/>
        <v>0</v>
      </c>
      <c r="M24" s="142">
        <f t="shared" si="0"/>
        <v>0</v>
      </c>
      <c r="N24" s="144">
        <f t="shared" si="0"/>
        <v>100</v>
      </c>
      <c r="O24" s="142">
        <f t="shared" si="0"/>
        <v>0</v>
      </c>
      <c r="P24" s="64"/>
      <c r="Q24" s="64"/>
      <c r="R24" s="64"/>
      <c r="S24" s="21"/>
      <c r="T24" s="21"/>
      <c r="U24" s="35"/>
      <c r="V24" s="12"/>
      <c r="W24" s="3"/>
      <c r="X24" s="2"/>
      <c r="Y24" s="2"/>
      <c r="Z24" s="2"/>
      <c r="AA24" s="10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</row>
    <row r="25" spans="1:41" ht="15" customHeight="1">
      <c r="A25" s="66" t="s">
        <v>250</v>
      </c>
      <c r="B25" s="66"/>
      <c r="C25" s="66"/>
      <c r="D25" s="70"/>
      <c r="E25" s="71"/>
      <c r="F25" s="86"/>
      <c r="G25" s="64"/>
      <c r="H25" s="64"/>
      <c r="I25" s="87"/>
      <c r="J25" s="87"/>
      <c r="K25" s="87"/>
      <c r="L25" s="71"/>
      <c r="M25" s="87"/>
      <c r="N25" s="87"/>
      <c r="O25" s="87"/>
      <c r="P25" s="87"/>
      <c r="Q25" s="87"/>
      <c r="R25" s="87"/>
      <c r="S25" s="25"/>
      <c r="T25" s="25"/>
      <c r="U25" s="35"/>
      <c r="V25" s="12"/>
      <c r="W25" s="3"/>
      <c r="X25" s="2"/>
      <c r="Y25" s="2"/>
      <c r="Z25" s="2"/>
      <c r="AA25" s="10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</row>
    <row r="26" spans="1:41" ht="15" customHeight="1">
      <c r="A26" s="66" t="s">
        <v>252</v>
      </c>
      <c r="B26" s="66"/>
      <c r="C26" s="66"/>
      <c r="D26" s="70"/>
      <c r="E26" s="71"/>
      <c r="F26" s="86"/>
      <c r="G26" s="725"/>
      <c r="H26" s="726"/>
      <c r="I26" s="726"/>
      <c r="J26" s="726"/>
      <c r="K26" s="726"/>
      <c r="L26" s="64"/>
      <c r="M26" s="64"/>
      <c r="N26" s="64"/>
      <c r="O26" s="64"/>
      <c r="P26" s="64"/>
      <c r="Q26" s="64"/>
      <c r="R26" s="64"/>
      <c r="S26" s="21"/>
      <c r="T26" s="21"/>
      <c r="U26" s="35"/>
      <c r="V26" s="12"/>
      <c r="W26" s="3"/>
      <c r="X26" s="2"/>
      <c r="Y26" s="2"/>
      <c r="Z26" s="2"/>
      <c r="AA26" s="10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</row>
    <row r="27" spans="1:41" ht="15" customHeight="1">
      <c r="A27" s="66" t="s">
        <v>247</v>
      </c>
      <c r="B27" s="66"/>
      <c r="C27" s="66"/>
      <c r="D27" s="70"/>
      <c r="E27" s="71"/>
      <c r="F27" s="86"/>
      <c r="G27" s="64"/>
      <c r="H27" s="64"/>
      <c r="I27" s="87"/>
      <c r="J27" s="87"/>
      <c r="K27" s="87"/>
      <c r="L27" s="87"/>
      <c r="M27" s="87"/>
      <c r="N27" s="87"/>
      <c r="O27" s="64"/>
      <c r="P27" s="64"/>
      <c r="Q27" s="64"/>
      <c r="R27" s="64"/>
      <c r="S27" s="21"/>
      <c r="T27" s="21"/>
      <c r="U27" s="35"/>
      <c r="V27" s="12"/>
      <c r="W27" s="3"/>
      <c r="X27" s="2"/>
      <c r="Y27" s="2"/>
      <c r="Z27" s="2"/>
      <c r="AA27" s="10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</row>
    <row r="28" spans="1:41" ht="13.5" customHeight="1">
      <c r="A28" s="23"/>
      <c r="B28" s="23"/>
      <c r="C28" s="23"/>
      <c r="D28" s="19"/>
      <c r="E28" s="31"/>
      <c r="F28" s="20"/>
      <c r="G28" s="21"/>
      <c r="H28" s="21"/>
      <c r="I28" s="25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35"/>
      <c r="V28" s="12"/>
      <c r="W28" s="3"/>
      <c r="X28" s="2"/>
      <c r="Y28" s="2"/>
      <c r="Z28" s="2"/>
      <c r="AA28" s="10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</row>
    <row r="29" spans="1:41" ht="13.5" customHeight="1">
      <c r="A29" s="23"/>
      <c r="B29" s="23"/>
      <c r="C29" s="23"/>
      <c r="D29" s="19"/>
      <c r="E29" s="31"/>
      <c r="F29" s="20"/>
      <c r="G29" s="21"/>
      <c r="H29" s="21"/>
      <c r="I29" s="25"/>
      <c r="J29" s="87"/>
      <c r="K29" s="25"/>
      <c r="L29" s="25"/>
      <c r="M29" s="25"/>
      <c r="N29" s="25"/>
      <c r="O29" s="21"/>
      <c r="P29" s="21"/>
      <c r="Q29" s="21"/>
      <c r="R29" s="21"/>
      <c r="S29" s="21"/>
      <c r="T29" s="21"/>
      <c r="U29" s="35"/>
      <c r="V29" s="12"/>
      <c r="W29" s="3"/>
      <c r="X29" s="2"/>
      <c r="Y29" s="2"/>
      <c r="Z29" s="2"/>
      <c r="AA29" s="10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</row>
    <row r="30" spans="1:41" ht="13.5" customHeight="1">
      <c r="A30" s="23"/>
      <c r="B30" s="23"/>
      <c r="C30" s="23"/>
      <c r="D30" s="61"/>
      <c r="E30" s="31"/>
      <c r="F30" s="20"/>
      <c r="G30" s="21"/>
      <c r="H30" s="21"/>
      <c r="I30" s="25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35"/>
      <c r="V30" s="12"/>
      <c r="W30" s="3"/>
      <c r="X30" s="2"/>
      <c r="Y30" s="2"/>
      <c r="Z30" s="2"/>
      <c r="AA30" s="5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</row>
    <row r="31" spans="1:41" ht="13.5" customHeight="1">
      <c r="A31" s="74"/>
      <c r="B31" s="74"/>
      <c r="C31" s="66"/>
      <c r="D31" s="75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35"/>
      <c r="V31" s="12"/>
      <c r="W31" s="3"/>
      <c r="X31" s="2"/>
      <c r="Y31" s="2"/>
      <c r="Z31" s="2"/>
      <c r="AA31" s="2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</row>
    <row r="32" spans="1:41" ht="13.5" customHeight="1">
      <c r="A32" s="18"/>
      <c r="B32" s="19"/>
      <c r="C32" s="19"/>
      <c r="D32" s="19"/>
      <c r="E32" s="20"/>
      <c r="F32" s="20"/>
      <c r="G32" s="22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35"/>
      <c r="V32" s="12"/>
      <c r="W32" s="3"/>
      <c r="X32" s="2"/>
      <c r="Y32" s="2"/>
      <c r="Z32" s="2"/>
      <c r="AA32" s="2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</row>
    <row r="33" spans="1:41" ht="13.5" customHeight="1">
      <c r="A33" s="18"/>
      <c r="B33" s="18"/>
      <c r="C33" s="19"/>
      <c r="D33" s="19"/>
      <c r="E33" s="31"/>
      <c r="F33" s="20"/>
      <c r="G33" s="21"/>
      <c r="H33" s="212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1"/>
      <c r="T33" s="21"/>
      <c r="U33" s="35"/>
      <c r="V33" s="12"/>
      <c r="W33" s="3"/>
      <c r="X33" s="2"/>
      <c r="Y33" s="2"/>
      <c r="Z33" s="2"/>
      <c r="AA33" s="2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</row>
    <row r="34" spans="1:41" ht="13.5" customHeight="1">
      <c r="A34" s="18"/>
      <c r="B34" s="18"/>
      <c r="C34" s="19"/>
      <c r="D34" s="19"/>
      <c r="E34" s="31"/>
      <c r="F34" s="20"/>
      <c r="G34" s="22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35"/>
      <c r="V34" s="12"/>
      <c r="W34" s="3"/>
      <c r="X34" s="2"/>
      <c r="Y34" s="2"/>
      <c r="Z34" s="2"/>
      <c r="AA34" s="2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</row>
    <row r="35" spans="1:41" ht="13.5" customHeight="1">
      <c r="A35" s="18"/>
      <c r="B35" s="18"/>
      <c r="C35" s="19"/>
      <c r="D35" s="19"/>
      <c r="E35" s="31"/>
      <c r="F35" s="20"/>
      <c r="G35" s="21"/>
      <c r="H35" s="21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35"/>
      <c r="V35" s="12"/>
      <c r="W35" s="3"/>
      <c r="X35" s="2"/>
      <c r="Y35" s="2"/>
      <c r="Z35" s="2"/>
      <c r="AA35" s="2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</row>
    <row r="36" spans="1:41" ht="13.5" customHeight="1">
      <c r="A36" s="18"/>
      <c r="B36" s="18"/>
      <c r="C36" s="19"/>
      <c r="D36" s="19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35"/>
      <c r="V36" s="12"/>
      <c r="W36" s="3"/>
      <c r="X36" s="2"/>
      <c r="Y36" s="2"/>
      <c r="Z36" s="2"/>
      <c r="AA36" s="2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</row>
    <row r="37" spans="1:41" ht="13.5" customHeight="1">
      <c r="A37" s="18"/>
      <c r="B37" s="19"/>
      <c r="C37" s="19"/>
      <c r="D37" s="19"/>
      <c r="E37" s="20"/>
      <c r="F37" s="20"/>
      <c r="G37" s="23"/>
      <c r="H37" s="21"/>
      <c r="I37" s="25"/>
      <c r="J37" s="25"/>
      <c r="K37" s="25"/>
      <c r="L37" s="25"/>
      <c r="M37" s="25"/>
      <c r="N37" s="25"/>
      <c r="O37" s="21"/>
      <c r="P37" s="21"/>
      <c r="Q37" s="21"/>
      <c r="R37" s="21"/>
      <c r="S37" s="21"/>
      <c r="T37" s="21"/>
      <c r="U37" s="23"/>
      <c r="V37" s="12"/>
      <c r="W37" s="3"/>
      <c r="X37" s="2"/>
      <c r="Y37" s="2"/>
      <c r="Z37" s="2"/>
      <c r="AA37" s="2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</row>
    <row r="38" spans="1:41" ht="13.5" customHeight="1">
      <c r="A38" s="28"/>
      <c r="B38" s="26"/>
      <c r="C38" s="713"/>
      <c r="D38" s="713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33"/>
      <c r="U38" s="36"/>
      <c r="V38" s="13"/>
      <c r="W38" s="3"/>
      <c r="X38" s="2"/>
      <c r="Y38" s="2"/>
      <c r="Z38" s="2"/>
      <c r="AA38" s="2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</row>
    <row r="39" spans="1:41" ht="13.5" customHeight="1">
      <c r="A39" s="26"/>
      <c r="B39" s="26"/>
      <c r="C39" s="26"/>
      <c r="D39" s="26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6"/>
      <c r="U39" s="23"/>
      <c r="V39" s="10"/>
      <c r="W39" s="3"/>
      <c r="X39" s="2"/>
      <c r="Y39" s="2"/>
      <c r="Z39" s="2"/>
      <c r="AA39" s="2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</row>
    <row r="40" spans="1:41" ht="13.5" customHeight="1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W40" s="2"/>
      <c r="X40" s="2"/>
      <c r="Y40" s="2"/>
      <c r="Z40" s="2"/>
      <c r="AA40" s="2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</row>
    <row r="41" spans="1:41" ht="13.5" customHeight="1">
      <c r="A41" s="16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2"/>
      <c r="W41" s="2"/>
      <c r="X41" s="2"/>
      <c r="Y41" s="2"/>
      <c r="Z41" s="2"/>
      <c r="AA41" s="2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</row>
    <row r="42" spans="1:41" ht="13.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</row>
    <row r="43" spans="1:41" ht="13.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</row>
    <row r="44" spans="1:41" ht="13.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</row>
    <row r="45" spans="1:41" ht="13.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</row>
    <row r="46" spans="1:41" ht="13.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</row>
    <row r="47" spans="1:41" ht="13.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</row>
    <row r="48" spans="1:41" ht="13.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</row>
  </sheetData>
  <sheetProtection password="DC29" sheet="1" selectLockedCells="1"/>
  <mergeCells count="82">
    <mergeCell ref="P14:R15"/>
    <mergeCell ref="G26:K26"/>
    <mergeCell ref="N19:N20"/>
    <mergeCell ref="P22:R22"/>
    <mergeCell ref="O19:O20"/>
    <mergeCell ref="M19:M20"/>
    <mergeCell ref="J19:J20"/>
    <mergeCell ref="K19:K20"/>
    <mergeCell ref="L19:L20"/>
    <mergeCell ref="P16:R18"/>
    <mergeCell ref="P19:R20"/>
    <mergeCell ref="L16:L18"/>
    <mergeCell ref="P21:R21"/>
    <mergeCell ref="D19:D20"/>
    <mergeCell ref="E19:E20"/>
    <mergeCell ref="I19:I20"/>
    <mergeCell ref="N16:N18"/>
    <mergeCell ref="O16:O18"/>
    <mergeCell ref="G16:G18"/>
    <mergeCell ref="I16:I18"/>
    <mergeCell ref="F19:F20"/>
    <mergeCell ref="G19:G20"/>
    <mergeCell ref="F16:F18"/>
    <mergeCell ref="H16:H18"/>
    <mergeCell ref="H19:H20"/>
    <mergeCell ref="C6:C7"/>
    <mergeCell ref="A2:C2"/>
    <mergeCell ref="F6:G6"/>
    <mergeCell ref="G14:G15"/>
    <mergeCell ref="F14:F15"/>
    <mergeCell ref="D14:D15"/>
    <mergeCell ref="B9:B10"/>
    <mergeCell ref="H3:J4"/>
    <mergeCell ref="A6:B7"/>
    <mergeCell ref="A9:A22"/>
    <mergeCell ref="B13:B14"/>
    <mergeCell ref="B15:B16"/>
    <mergeCell ref="M16:M18"/>
    <mergeCell ref="J16:J18"/>
    <mergeCell ref="K16:K18"/>
    <mergeCell ref="C14:C15"/>
    <mergeCell ref="H14:H15"/>
    <mergeCell ref="I14:I15"/>
    <mergeCell ref="C38:D38"/>
    <mergeCell ref="A3:C4"/>
    <mergeCell ref="B11:B12"/>
    <mergeCell ref="D3:G4"/>
    <mergeCell ref="C19:C20"/>
    <mergeCell ref="D6:D7"/>
    <mergeCell ref="E6:E7"/>
    <mergeCell ref="D16:D18"/>
    <mergeCell ref="E16:E18"/>
    <mergeCell ref="P11:R11"/>
    <mergeCell ref="P6:R7"/>
    <mergeCell ref="J6:K6"/>
    <mergeCell ref="M14:M15"/>
    <mergeCell ref="K14:K15"/>
    <mergeCell ref="L6:M6"/>
    <mergeCell ref="P9:R9"/>
    <mergeCell ref="O14:O15"/>
    <mergeCell ref="P12:R12"/>
    <mergeCell ref="P13:R13"/>
    <mergeCell ref="N14:N15"/>
    <mergeCell ref="B17:B18"/>
    <mergeCell ref="D2:G2"/>
    <mergeCell ref="J14:J15"/>
    <mergeCell ref="K2:L2"/>
    <mergeCell ref="K3:L4"/>
    <mergeCell ref="L14:L15"/>
    <mergeCell ref="H2:J2"/>
    <mergeCell ref="H6:I6"/>
    <mergeCell ref="C16:C18"/>
    <mergeCell ref="M3:N4"/>
    <mergeCell ref="E14:E15"/>
    <mergeCell ref="P1:R1"/>
    <mergeCell ref="Q3:R4"/>
    <mergeCell ref="P10:R10"/>
    <mergeCell ref="O2:P2"/>
    <mergeCell ref="O3:P4"/>
    <mergeCell ref="Q2:R2"/>
    <mergeCell ref="N6:O6"/>
    <mergeCell ref="M2:N2"/>
  </mergeCells>
  <printOptions/>
  <pageMargins left="0.3937007874015748" right="0" top="0.1968503937007874" bottom="0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hanbai</dc:creator>
  <cp:keywords/>
  <dc:description/>
  <cp:lastModifiedBy>media</cp:lastModifiedBy>
  <cp:lastPrinted>2019-06-20T06:24:19Z</cp:lastPrinted>
  <dcterms:created xsi:type="dcterms:W3CDTF">1997-01-08T22:48:59Z</dcterms:created>
  <dcterms:modified xsi:type="dcterms:W3CDTF">2019-09-17T06:54:01Z</dcterms:modified>
  <cp:category/>
  <cp:version/>
  <cp:contentType/>
  <cp:contentStatus/>
</cp:coreProperties>
</file>